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ivo\Desktop\"/>
    </mc:Choice>
  </mc:AlternateContent>
  <bookViews>
    <workbookView showHorizontalScroll="0" showVerticalScroll="0" showSheetTabs="0" xWindow="0" yWindow="0" windowWidth="19160" windowHeight="7030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3" l="1"/>
  <c r="H17" i="3"/>
  <c r="F17" i="3"/>
  <c r="E17" i="3"/>
  <c r="J11" i="3"/>
  <c r="J17" i="3" s="1"/>
  <c r="G11" i="3"/>
  <c r="G17" i="3" s="1"/>
  <c r="H9" i="3"/>
  <c r="F9" i="3"/>
  <c r="E9" i="3"/>
  <c r="J7" i="3"/>
  <c r="J9" i="3" s="1"/>
  <c r="I7" i="3"/>
  <c r="G7" i="3"/>
  <c r="I4" i="3"/>
  <c r="I9" i="3" s="1"/>
  <c r="H4" i="3"/>
  <c r="G4" i="3"/>
  <c r="G9" i="3" s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<sst xmlns="http://schemas.openxmlformats.org/spreadsheetml/2006/main" count="50" uniqueCount="45">
  <si>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</si>
  <si>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</si>
  <si>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</si>
  <si>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</si>
  <si>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</si>
  <si>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</si>
  <si>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</si>
  <si>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</si>
  <si>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</si>
  <si>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</si>
  <si>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</si>
  <si>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</si>
  <si>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</si>
  <si>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напиток</t>
  </si>
  <si>
    <t>хлеб</t>
  </si>
  <si>
    <t>пром.пр-во</t>
  </si>
  <si>
    <t>МАОУ "Гимназия № 13"</t>
  </si>
  <si>
    <t>Приём пищи</t>
  </si>
  <si>
    <t>Завтрак</t>
  </si>
  <si>
    <t>Хлеб  ржано-пшеничный</t>
  </si>
  <si>
    <t>1 блюдо</t>
  </si>
  <si>
    <t>Хлеб пшеничный</t>
  </si>
  <si>
    <t>гарнир</t>
  </si>
  <si>
    <t>2 блюдо</t>
  </si>
  <si>
    <t>закуска</t>
  </si>
  <si>
    <t>№ 312 сб.2011г.</t>
  </si>
  <si>
    <t>Картофельное пюре</t>
  </si>
  <si>
    <t>кисломол.</t>
  </si>
  <si>
    <t>№ 15 сб.2011г.</t>
  </si>
  <si>
    <t>Сыр</t>
  </si>
  <si>
    <t>гор.блюдо</t>
  </si>
  <si>
    <t>№ 182 сб.2011г.</t>
  </si>
  <si>
    <t>Каша пшённая с маслом сливочным</t>
  </si>
  <si>
    <t>№ 54-6гн-2020</t>
  </si>
  <si>
    <t>Чай с молоком</t>
  </si>
  <si>
    <t>Кекс "Столичный"</t>
  </si>
  <si>
    <t>Т.32 сб.1981 г.</t>
  </si>
  <si>
    <t>Кукуруза консервированная</t>
  </si>
  <si>
    <t>№ 104,105 сб.2011г.</t>
  </si>
  <si>
    <t>Суп картофельный с мясными фрикадельками</t>
  </si>
  <si>
    <t>№ 267 сб.2011г.</t>
  </si>
  <si>
    <t>Шницель  из свинины</t>
  </si>
  <si>
    <t>№ 346 сб.2011г.</t>
  </si>
  <si>
    <t>Компот из свежих груш</t>
  </si>
  <si>
    <t>2025-04-21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</si>
</sst>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82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right"/>
    </xf>
    <xf numFmtId="0" fontId="1" fillId="2" borderId="12" xfId="0" applyFont="1" applyFill="1" applyBorder="1"/>
    <xf numFmtId="49" fontId="1" fillId="2" borderId="0" xfId="0" applyNumberFormat="1" applyFont="1" applyFill="1" applyBorder="1"/>
    <xf numFmtId="0" fontId="0" fillId="0" borderId="0" xfId="0" applyBorder="1"/>
    <xf numFmtId="0" fontId="4" fillId="2" borderId="1" xfId="2" applyNumberFormat="1" applyFont="1" applyFill="1" applyBorder="1" applyAlignment="1">
      <alignment horizontal="center"/>
    </xf>
    <xf numFmtId="0" fontId="4" fillId="2" borderId="1" xfId="0" applyFont="1" applyFill="1" applyBorder="1"/>
    <xf numFmtId="0" fontId="1" fillId="2" borderId="2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2" borderId="15" xfId="0" applyFont="1" applyFill="1" applyBorder="1"/>
    <xf numFmtId="0" fontId="1" fillId="0" borderId="11" xfId="0" applyFont="1" applyBorder="1"/>
    <xf numFmtId="0" fontId="1" fillId="2" borderId="19" xfId="0" applyFont="1" applyFill="1" applyBorder="1"/>
    <xf numFmtId="164" fontId="4" fillId="2" borderId="18" xfId="0" applyNumberFormat="1" applyFont="1" applyFill="1" applyBorder="1" applyAlignment="1"/>
    <xf numFmtId="164" fontId="4" fillId="2" borderId="20" xfId="0" applyNumberFormat="1" applyFont="1" applyFill="1" applyBorder="1" applyAlignment="1"/>
    <xf numFmtId="2" fontId="4" fillId="2" borderId="1" xfId="1" applyNumberFormat="1" applyFont="1" applyFill="1" applyBorder="1" applyAlignment="1"/>
    <xf numFmtId="0" fontId="1" fillId="2" borderId="3" xfId="0" applyFont="1" applyFill="1" applyBorder="1"/>
    <xf numFmtId="0" fontId="1" fillId="2" borderId="22" xfId="0" applyFont="1" applyFill="1" applyBorder="1"/>
    <xf numFmtId="0" fontId="4" fillId="2" borderId="16" xfId="1" applyFont="1" applyFill="1" applyBorder="1"/>
    <xf numFmtId="0" fontId="1" fillId="2" borderId="16" xfId="0" applyFont="1" applyFill="1" applyBorder="1" applyAlignment="1">
      <alignment horizontal="center"/>
    </xf>
    <xf numFmtId="2" fontId="4" fillId="2" borderId="16" xfId="1" applyNumberFormat="1" applyFont="1" applyFill="1" applyBorder="1" applyAlignment="1"/>
    <xf numFmtId="2" fontId="4" fillId="2" borderId="16" xfId="0" applyNumberFormat="1" applyFont="1" applyFill="1" applyBorder="1" applyAlignment="1"/>
    <xf numFmtId="2" fontId="4" fillId="2" borderId="17" xfId="0" applyNumberFormat="1" applyFont="1" applyFill="1" applyBorder="1" applyAlignment="1"/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2" borderId="21" xfId="2" applyNumberFormat="1" applyFont="1" applyFill="1" applyBorder="1" applyAlignment="1">
      <alignment horizontal="center"/>
    </xf>
    <xf numFmtId="2" fontId="4" fillId="2" borderId="21" xfId="1" applyNumberFormat="1" applyFont="1" applyFill="1" applyBorder="1" applyAlignment="1"/>
    <xf numFmtId="164" fontId="4" fillId="2" borderId="1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vertical="center"/>
    </xf>
    <xf numFmtId="0" fontId="4" fillId="0" borderId="21" xfId="0" applyFont="1" applyBorder="1"/>
    <xf numFmtId="0" fontId="1" fillId="2" borderId="5" xfId="0" applyFont="1" applyFill="1" applyBorder="1"/>
    <xf numFmtId="0" fontId="4" fillId="2" borderId="1" xfId="1" applyFont="1" applyFill="1" applyBorder="1" applyAlignment="1"/>
    <xf numFmtId="164" fontId="4" fillId="2" borderId="1" xfId="0" applyNumberFormat="1" applyFont="1" applyFill="1" applyBorder="1" applyAlignment="1"/>
    <xf numFmtId="164" fontId="4" fillId="2" borderId="4" xfId="0" applyNumberFormat="1" applyFont="1" applyFill="1" applyBorder="1" applyAlignment="1"/>
    <xf numFmtId="164" fontId="4" fillId="2" borderId="1" xfId="0" applyNumberFormat="1" applyFont="1" applyFill="1" applyBorder="1" applyAlignment="1">
      <alignment horizontal="right" vertical="center"/>
    </xf>
    <xf numFmtId="0" fontId="1" fillId="0" borderId="12" xfId="0" applyFont="1" applyBorder="1"/>
    <xf numFmtId="0" fontId="4" fillId="2" borderId="18" xfId="2" applyNumberFormat="1" applyFont="1" applyFill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Fill="1" applyBorder="1" applyAlignment="1">
      <alignment horizontal="right"/>
    </xf>
    <xf numFmtId="164" fontId="4" fillId="0" borderId="4" xfId="0" applyNumberFormat="1" applyFont="1" applyFill="1" applyBorder="1" applyAlignment="1">
      <alignment horizontal="right"/>
    </xf>
    <xf numFmtId="0" fontId="1" fillId="0" borderId="24" xfId="0" applyFont="1" applyBorder="1"/>
    <xf numFmtId="0" fontId="5" fillId="2" borderId="14" xfId="0" applyFont="1" applyFill="1" applyBorder="1"/>
    <xf numFmtId="0" fontId="5" fillId="2" borderId="13" xfId="0" applyFont="1" applyFill="1" applyBorder="1"/>
    <xf numFmtId="0" fontId="1" fillId="2" borderId="13" xfId="0" applyFont="1" applyFill="1" applyBorder="1"/>
    <xf numFmtId="0" fontId="1" fillId="2" borderId="25" xfId="0" applyFont="1" applyFill="1" applyBorder="1"/>
    <xf numFmtId="0" fontId="1" fillId="0" borderId="5" xfId="0" applyFont="1" applyBorder="1"/>
    <xf numFmtId="2" fontId="1" fillId="2" borderId="3" xfId="0" applyNumberFormat="1" applyFont="1" applyFill="1" applyBorder="1" applyAlignment="1">
      <alignment horizontal="left"/>
    </xf>
    <xf numFmtId="164" fontId="4" fillId="2" borderId="4" xfId="0" applyNumberFormat="1" applyFont="1" applyFill="1" applyBorder="1" applyAlignment="1">
      <alignment horizontal="right" vertical="center"/>
    </xf>
    <xf numFmtId="164" fontId="4" fillId="0" borderId="1" xfId="0" applyNumberFormat="1" applyFont="1" applyFill="1" applyBorder="1" applyAlignment="1"/>
    <xf numFmtId="0" fontId="4" fillId="2" borderId="28" xfId="2" applyNumberFormat="1" applyFont="1" applyFill="1" applyBorder="1" applyAlignment="1">
      <alignment horizontal="center"/>
    </xf>
    <xf numFmtId="2" fontId="4" fillId="2" borderId="27" xfId="1" applyNumberFormat="1" applyFont="1" applyFill="1" applyBorder="1" applyAlignment="1">
      <alignment horizontal="right"/>
    </xf>
    <xf numFmtId="164" fontId="4" fillId="0" borderId="27" xfId="0" applyNumberFormat="1" applyFont="1" applyFill="1" applyBorder="1" applyAlignment="1">
      <alignment horizontal="right"/>
    </xf>
    <xf numFmtId="0" fontId="1" fillId="0" borderId="3" xfId="0" applyFont="1" applyBorder="1"/>
    <xf numFmtId="0" fontId="5" fillId="0" borderId="14" xfId="0" applyFont="1" applyBorder="1"/>
    <xf numFmtId="0" fontId="5" fillId="0" borderId="13" xfId="0" applyFont="1" applyBorder="1"/>
    <xf numFmtId="0" fontId="1" fillId="0" borderId="13" xfId="0" applyFont="1" applyBorder="1"/>
    <xf numFmtId="0" fontId="4" fillId="2" borderId="18" xfId="0" applyFont="1" applyFill="1" applyBorder="1"/>
    <xf numFmtId="0" fontId="4" fillId="2" borderId="18" xfId="1" applyFont="1" applyFill="1" applyBorder="1" applyAlignment="1"/>
    <xf numFmtId="164" fontId="6" fillId="0" borderId="1" xfId="0" applyNumberFormat="1" applyFont="1" applyFill="1" applyBorder="1" applyAlignment="1">
      <alignment horizontal="right"/>
    </xf>
    <xf numFmtId="164" fontId="6" fillId="0" borderId="4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1" fillId="2" borderId="30" xfId="0" applyFont="1" applyFill="1" applyBorder="1"/>
    <xf numFmtId="0" fontId="4" fillId="2" borderId="2" xfId="2" applyNumberFormat="1" applyFont="1" applyFill="1" applyBorder="1" applyAlignment="1">
      <alignment horizontal="center"/>
    </xf>
    <xf numFmtId="0" fontId="1" fillId="2" borderId="11" xfId="0" applyFont="1" applyFill="1" applyBorder="1"/>
    <xf numFmtId="2" fontId="4" fillId="2" borderId="1" xfId="1" applyNumberFormat="1" applyFont="1" applyFill="1" applyBorder="1" applyAlignment="1">
      <alignment horizontal="left"/>
    </xf>
    <xf numFmtId="0" fontId="1" fillId="0" borderId="26" xfId="0" applyFont="1" applyBorder="1"/>
    <xf numFmtId="0" fontId="1" fillId="0" borderId="31" xfId="0" applyFont="1" applyBorder="1"/>
    <xf numFmtId="0" fontId="4" fillId="2" borderId="27" xfId="0" applyFont="1" applyFill="1" applyBorder="1"/>
    <xf numFmtId="164" fontId="4" fillId="0" borderId="27" xfId="0" applyNumberFormat="1" applyFont="1" applyFill="1" applyBorder="1" applyAlignment="1"/>
    <xf numFmtId="164" fontId="4" fillId="0" borderId="32" xfId="0" applyNumberFormat="1" applyFont="1" applyFill="1" applyBorder="1" applyAlignment="1">
      <alignment horizontal="right"/>
    </xf>
    <xf numFmtId="0" fontId="1" fillId="2" borderId="29" xfId="0" applyFont="1" applyFill="1" applyBorder="1"/>
    <xf numFmtId="0" fontId="4" fillId="2" borderId="21" xfId="0" applyFont="1" applyFill="1" applyBorder="1"/>
    <xf numFmtId="164" fontId="4" fillId="0" borderId="21" xfId="0" applyNumberFormat="1" applyFont="1" applyFill="1" applyBorder="1" applyAlignment="1">
      <alignment horizontal="right"/>
    </xf>
    <xf numFmtId="164" fontId="4" fillId="0" borderId="23" xfId="0" applyNumberFormat="1" applyFont="1" applyFill="1" applyBorder="1" applyAlignment="1">
      <alignment horizontal="right"/>
    </xf>
    <xf numFmtId="2" fontId="4" fillId="2" borderId="1" xfId="1" applyNumberFormat="1" applyFont="1" applyFill="1" applyBorder="1"/>
    <xf numFmtId="0" fontId="1" fillId="2" borderId="21" xfId="0" applyFont="1" applyFill="1" applyBorder="1"/>
  </cellXfs>
  <cellStyles count="3">
    <cellStyle name="Обычный" xfId="0" builtinId="0"/>
    <cellStyle name="Обычный 2" xfId="2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8"/>
  <sheetViews>
    <sheetView showGridLines="0" showRowColHeaders="0" tabSelected="1" zoomScaleNormal="100" workbookViewId="0">
      <selection activeCell="E8" sqref="E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1" x14ac:dyDescent="0.35">
      <c r="A1" s="1" t="s">
        <v>0</v>
      </c>
      <c r="B1" s="13" t="s">
        <v>16</v>
      </c>
      <c r="C1" s="14"/>
      <c r="D1" s="15"/>
      <c r="E1" s="1" t="s">
        <v>10</v>
      </c>
      <c r="F1" s="2"/>
      <c r="G1" s="1"/>
      <c r="H1" s="1"/>
      <c r="I1" s="1" t="s">
        <v>1</v>
      </c>
      <c r="J1" s="9" t="s">
        <v>44</v>
      </c>
      <c r="K1" s="10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3" t="s">
        <v>17</v>
      </c>
      <c r="B3" s="4" t="s">
        <v>2</v>
      </c>
      <c r="C3" s="5" t="s">
        <v>11</v>
      </c>
      <c r="D3" s="6" t="s">
        <v>3</v>
      </c>
      <c r="E3" s="6" t="s">
        <v>12</v>
      </c>
      <c r="F3" s="6" t="s">
        <v>4</v>
      </c>
      <c r="G3" s="29" t="s">
        <v>5</v>
      </c>
      <c r="H3" s="6" t="s">
        <v>6</v>
      </c>
      <c r="I3" s="6" t="s">
        <v>7</v>
      </c>
      <c r="J3" s="30" t="s">
        <v>8</v>
      </c>
    </row>
    <row r="4" spans="1:11" x14ac:dyDescent="0.35">
      <c r="A4" s="59" t="s">
        <v>18</v>
      </c>
      <c r="B4" s="17" t="s">
        <v>27</v>
      </c>
      <c r="C4" s="46" t="s">
        <v>28</v>
      </c>
      <c r="D4" s="43" t="s">
        <v>29</v>
      </c>
      <c r="E4" s="68">
        <v>30</v>
      </c>
      <c r="F4" s="7">
        <v>23.04</v>
      </c>
      <c r="G4" s="54">
        <f>107.2</f>
        <v>107.2</v>
      </c>
      <c r="H4" s="44">
        <f>7</f>
        <v>7</v>
      </c>
      <c r="I4" s="44">
        <f>8.8</f>
        <v>8.8000000000000007</v>
      </c>
      <c r="J4" s="45">
        <v>0</v>
      </c>
    </row>
    <row r="5" spans="1:11" x14ac:dyDescent="0.35">
      <c r="A5" s="60"/>
      <c r="B5" s="69" t="s">
        <v>30</v>
      </c>
      <c r="C5" s="58" t="s">
        <v>31</v>
      </c>
      <c r="D5" s="70" t="s">
        <v>32</v>
      </c>
      <c r="E5" s="11">
        <v>210</v>
      </c>
      <c r="F5" s="7">
        <v>28.48</v>
      </c>
      <c r="G5" s="44">
        <v>295.33</v>
      </c>
      <c r="H5" s="44">
        <v>5.8</v>
      </c>
      <c r="I5" s="44">
        <v>10.66</v>
      </c>
      <c r="J5" s="45">
        <v>42.66</v>
      </c>
    </row>
    <row r="6" spans="1:11" x14ac:dyDescent="0.35">
      <c r="A6" s="60"/>
      <c r="B6" s="8" t="s">
        <v>13</v>
      </c>
      <c r="C6" s="52" t="s">
        <v>33</v>
      </c>
      <c r="D6" s="12" t="s">
        <v>34</v>
      </c>
      <c r="E6" s="11">
        <v>200</v>
      </c>
      <c r="F6" s="7">
        <v>8.44</v>
      </c>
      <c r="G6" s="40">
        <v>26.8</v>
      </c>
      <c r="H6" s="40">
        <v>0.2</v>
      </c>
      <c r="I6" s="40">
        <v>0</v>
      </c>
      <c r="J6" s="53">
        <v>6.5</v>
      </c>
    </row>
    <row r="7" spans="1:11" x14ac:dyDescent="0.35">
      <c r="A7" s="60"/>
      <c r="B7" s="17" t="s">
        <v>14</v>
      </c>
      <c r="C7" s="36" t="s">
        <v>15</v>
      </c>
      <c r="D7" s="43" t="s">
        <v>35</v>
      </c>
      <c r="E7" s="11">
        <v>75</v>
      </c>
      <c r="F7" s="7">
        <v>33.880000000000003</v>
      </c>
      <c r="G7" s="44">
        <f>485*0.75</f>
        <v>363.75</v>
      </c>
      <c r="H7" s="44">
        <v>4.5</v>
      </c>
      <c r="I7" s="44">
        <f>22*0.75</f>
        <v>16.5</v>
      </c>
      <c r="J7" s="45">
        <f>49*0.75</f>
        <v>36.75</v>
      </c>
    </row>
    <row r="8" spans="1:11" x14ac:dyDescent="0.35">
      <c r="A8" s="60"/>
      <c r="B8" s="8" t="s">
        <v>14</v>
      </c>
      <c r="C8" s="36" t="s">
        <v>15</v>
      </c>
      <c r="D8" s="12" t="s">
        <v>21</v>
      </c>
      <c r="E8" s="11">
        <v>30</v>
      </c>
      <c r="F8" s="37">
        <v>3.24</v>
      </c>
      <c r="G8" s="38">
        <v>63</v>
      </c>
      <c r="H8" s="38">
        <v>1.8</v>
      </c>
      <c r="I8" s="38">
        <v>0.3</v>
      </c>
      <c r="J8" s="39">
        <v>12.9</v>
      </c>
    </row>
    <row r="9" spans="1:11" x14ac:dyDescent="0.35">
      <c r="A9" s="60"/>
      <c r="B9" s="17"/>
      <c r="C9" s="36"/>
      <c r="D9" s="43"/>
      <c r="E9" s="42">
        <f>SUM(E4:E8)</f>
        <v>545</v>
      </c>
      <c r="F9" s="7">
        <f>SUM(F4:F8)</f>
        <v>97.08</v>
      </c>
      <c r="G9" s="44">
        <f>SUM(G4:G8)</f>
        <v>856.07999999999993</v>
      </c>
      <c r="H9" s="44">
        <f>SUM(H4:H8)</f>
        <v>19.3</v>
      </c>
      <c r="I9" s="44">
        <f>SUM(I4:I8)</f>
        <v>36.26</v>
      </c>
      <c r="J9" s="45">
        <f>SUM(J4:J8)</f>
        <v>98.81</v>
      </c>
    </row>
    <row r="10" spans="1:11" ht="15" thickBot="1" x14ac:dyDescent="0.4">
      <c r="A10" s="61"/>
      <c r="B10" s="18"/>
      <c r="C10" s="16"/>
      <c r="D10" s="62"/>
      <c r="E10" s="42"/>
      <c r="F10" s="63"/>
      <c r="G10" s="19"/>
      <c r="H10" s="19"/>
      <c r="I10" s="19"/>
      <c r="J10" s="20"/>
    </row>
    <row r="11" spans="1:11" x14ac:dyDescent="0.35">
      <c r="A11" s="47" t="s">
        <v>9</v>
      </c>
      <c r="B11" s="71" t="s">
        <v>24</v>
      </c>
      <c r="C11" s="72" t="s">
        <v>36</v>
      </c>
      <c r="D11" s="73" t="s">
        <v>37</v>
      </c>
      <c r="E11" s="55">
        <v>60</v>
      </c>
      <c r="F11" s="56">
        <v>20.54</v>
      </c>
      <c r="G11" s="74">
        <f>50*0.6</f>
        <v>30</v>
      </c>
      <c r="H11" s="57">
        <v>0</v>
      </c>
      <c r="I11" s="57">
        <v>0</v>
      </c>
      <c r="J11" s="75">
        <f>26*0.6</f>
        <v>15.6</v>
      </c>
    </row>
    <row r="12" spans="1:11" x14ac:dyDescent="0.35">
      <c r="A12" s="48"/>
      <c r="B12" s="69" t="s">
        <v>20</v>
      </c>
      <c r="C12" s="76" t="s">
        <v>38</v>
      </c>
      <c r="D12" s="77" t="s">
        <v>39</v>
      </c>
      <c r="E12" s="31">
        <v>220</v>
      </c>
      <c r="F12" s="32">
        <v>24.57</v>
      </c>
      <c r="G12" s="78">
        <v>129</v>
      </c>
      <c r="H12" s="78">
        <v>8.64</v>
      </c>
      <c r="I12" s="78">
        <v>4.32</v>
      </c>
      <c r="J12" s="79">
        <v>13.92</v>
      </c>
    </row>
    <row r="13" spans="1:11" x14ac:dyDescent="0.35">
      <c r="A13" s="48"/>
      <c r="B13" s="17" t="s">
        <v>23</v>
      </c>
      <c r="C13" s="51" t="s">
        <v>40</v>
      </c>
      <c r="D13" s="35" t="s">
        <v>41</v>
      </c>
      <c r="E13" s="11">
        <v>90</v>
      </c>
      <c r="F13" s="80">
        <v>47.07</v>
      </c>
      <c r="G13" s="44">
        <v>274.5</v>
      </c>
      <c r="H13" s="44">
        <v>12.15</v>
      </c>
      <c r="I13" s="44">
        <v>13.41</v>
      </c>
      <c r="J13" s="45">
        <v>6.66</v>
      </c>
    </row>
    <row r="14" spans="1:11" ht="15.5" x14ac:dyDescent="0.35">
      <c r="A14" s="48"/>
      <c r="B14" s="41" t="s">
        <v>22</v>
      </c>
      <c r="C14" s="58" t="s">
        <v>25</v>
      </c>
      <c r="D14" s="12" t="s">
        <v>26</v>
      </c>
      <c r="E14" s="11">
        <v>150</v>
      </c>
      <c r="F14" s="7">
        <v>27.94</v>
      </c>
      <c r="G14" s="64">
        <v>145.80000000000001</v>
      </c>
      <c r="H14" s="64">
        <v>3.1</v>
      </c>
      <c r="I14" s="64">
        <v>6</v>
      </c>
      <c r="J14" s="65">
        <v>19.7</v>
      </c>
    </row>
    <row r="15" spans="1:11" x14ac:dyDescent="0.35">
      <c r="A15" s="48"/>
      <c r="B15" s="41" t="s">
        <v>13</v>
      </c>
      <c r="C15" s="52" t="s">
        <v>42</v>
      </c>
      <c r="D15" s="81" t="s">
        <v>43</v>
      </c>
      <c r="E15" s="31">
        <v>200</v>
      </c>
      <c r="F15" s="32">
        <v>9.1999999999999993</v>
      </c>
      <c r="G15" s="44">
        <v>114.6</v>
      </c>
      <c r="H15" s="44">
        <v>0.1</v>
      </c>
      <c r="I15" s="44">
        <v>0.1</v>
      </c>
      <c r="J15" s="45">
        <v>27.9</v>
      </c>
    </row>
    <row r="16" spans="1:11" x14ac:dyDescent="0.35">
      <c r="A16" s="48"/>
      <c r="B16" s="8" t="s">
        <v>14</v>
      </c>
      <c r="C16" s="22" t="s">
        <v>15</v>
      </c>
      <c r="D16" s="12" t="s">
        <v>19</v>
      </c>
      <c r="E16" s="66">
        <v>30</v>
      </c>
      <c r="F16" s="21">
        <v>3.23</v>
      </c>
      <c r="G16" s="33">
        <v>57</v>
      </c>
      <c r="H16" s="33">
        <v>1.8</v>
      </c>
      <c r="I16" s="33">
        <v>0.3</v>
      </c>
      <c r="J16" s="34">
        <v>11.4</v>
      </c>
    </row>
    <row r="17" spans="1:10" x14ac:dyDescent="0.35">
      <c r="A17" s="49"/>
      <c r="B17" s="8"/>
      <c r="C17" s="22"/>
      <c r="D17" s="12"/>
      <c r="E17" s="66">
        <f t="shared" ref="E17:J17" si="0">SUM(E11:E16)</f>
        <v>750</v>
      </c>
      <c r="F17" s="21">
        <f t="shared" si="0"/>
        <v>132.54999999999998</v>
      </c>
      <c r="G17" s="33">
        <f t="shared" si="0"/>
        <v>750.9</v>
      </c>
      <c r="H17" s="33">
        <f t="shared" si="0"/>
        <v>25.790000000000003</v>
      </c>
      <c r="I17" s="33">
        <f t="shared" si="0"/>
        <v>24.130000000000003</v>
      </c>
      <c r="J17" s="34">
        <f t="shared" si="0"/>
        <v>95.18</v>
      </c>
    </row>
    <row r="18" spans="1:10" ht="15" thickBot="1" x14ac:dyDescent="0.4">
      <c r="A18" s="50"/>
      <c r="B18" s="23"/>
      <c r="C18" s="67"/>
      <c r="D18" s="24"/>
      <c r="E18" s="25"/>
      <c r="F18" s="26"/>
      <c r="G18" s="27"/>
      <c r="H18" s="27"/>
      <c r="I18" s="27"/>
      <c r="J18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Кривошеева</cp:lastModifiedBy>
  <cp:lastPrinted>2021-05-18T10:32:40Z</cp:lastPrinted>
  <dcterms:created xsi:type="dcterms:W3CDTF">2015-06-05T18:19:34Z</dcterms:created>
  <dcterms:modified xsi:type="dcterms:W3CDTF">2025-04-20T19:51:26Z</dcterms:modified>
</cp:coreProperties>
</file>