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16" i="3"/>
  <c r="I16" i="3"/>
  <c r="H16" i="3"/>
  <c r="J11" i="3"/>
  <c r="J16" i="3" s="1"/>
  <c r="G11" i="3"/>
  <c r="G16" i="3" s="1"/>
  <c r="F11" i="3"/>
  <c r="F16" i="3" s="1"/>
  <c r="I9" i="3"/>
  <c r="G9" i="3"/>
  <c r="F9" i="3"/>
  <c r="J5" i="3"/>
  <c r="I5" i="3"/>
  <c r="H5" i="3"/>
  <c r="H9" i="3" s="1"/>
  <c r="G5" i="3"/>
  <c r="J4" i="3"/>
  <c r="J9" i="3" s="1"/>
  <c r="G4" i="3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<sst xmlns="http://schemas.openxmlformats.org/spreadsheetml/2006/main" count="47" uniqueCount="42">
  <si>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</si>
  <si>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</si>
  <si>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</si>
  <si>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</si>
  <si>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</si>
  <si>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</si>
  <si>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</si>
  <si>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</si>
  <si>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</si>
  <si>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</si>
  <si>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</si>
  <si>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</si>
  <si>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</si>
  <si>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</si>
  <si>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</si>
  <si>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</si>
  <si>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1 блюдо</t>
  </si>
  <si>
    <t>МАОУ "Гимназия № 13"</t>
  </si>
  <si>
    <t>Приём пищи</t>
  </si>
  <si>
    <t>Завтрак</t>
  </si>
  <si>
    <t>Хлеб  ржано-пшеничный</t>
  </si>
  <si>
    <t>гор.блюдо</t>
  </si>
  <si>
    <t>закуска</t>
  </si>
  <si>
    <t>Т.32 сб.1981 г.</t>
  </si>
  <si>
    <t>гарнир</t>
  </si>
  <si>
    <t>2 блюдо</t>
  </si>
  <si>
    <t>Хлеб пшеничный</t>
  </si>
  <si>
    <t>Огурец  консервированный</t>
  </si>
  <si>
    <t>Кукуруза консервированная</t>
  </si>
  <si>
    <t>№ 294 сб.2011г.</t>
  </si>
  <si>
    <t xml:space="preserve">Котлета  из птицы </t>
  </si>
  <si>
    <t>№ 309 сб.2011г.</t>
  </si>
  <si>
    <t>Макаронные изделия отварные</t>
  </si>
  <si>
    <t>№ 54-3гн-2020</t>
  </si>
  <si>
    <t>Чай с сахаром, лимоном</t>
  </si>
  <si>
    <t>№ 99 сб.2011г.</t>
  </si>
  <si>
    <t>Суп из овощей с птицей отварной</t>
  </si>
  <si>
    <t>№ 395 сб.2011г.</t>
  </si>
  <si>
    <t>Вареники с картофелем,маслом слив.</t>
  </si>
  <si>
    <t>№ 54-6хн-2020</t>
  </si>
  <si>
    <t>Компот из изюма</t>
  </si>
  <si>
    <t>2025-04-17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</si>
</sst>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3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0" fontId="5" fillId="0" borderId="22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0" fontId="1" fillId="0" borderId="17" xfId="0" applyFont="1" applyBorder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2" applyNumberFormat="1" applyFont="1" applyFill="1" applyBorder="1" applyAlignment="1">
      <alignment horizontal="center"/>
    </xf>
    <xf numFmtId="0" fontId="1" fillId="0" borderId="20" xfId="0" applyFont="1" applyBorder="1"/>
    <xf numFmtId="0" fontId="4" fillId="0" borderId="1" xfId="0" applyFont="1" applyBorder="1"/>
    <xf numFmtId="0" fontId="4" fillId="2" borderId="10" xfId="2" applyNumberFormat="1" applyFont="1" applyFill="1" applyBorder="1" applyAlignment="1">
      <alignment horizontal="center"/>
    </xf>
    <xf numFmtId="0" fontId="1" fillId="2" borderId="24" xfId="0" applyFont="1" applyFill="1" applyBorder="1"/>
    <xf numFmtId="0" fontId="4" fillId="0" borderId="11" xfId="0" applyFont="1" applyBorder="1"/>
    <xf numFmtId="0" fontId="4" fillId="2" borderId="11" xfId="2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right"/>
    </xf>
    <xf numFmtId="164" fontId="4" fillId="2" borderId="23" xfId="0" applyNumberFormat="1" applyFont="1" applyFill="1" applyBorder="1" applyAlignment="1">
      <alignment horizontal="right"/>
    </xf>
    <xf numFmtId="0" fontId="1" fillId="2" borderId="3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1" fillId="0" borderId="16" xfId="0" applyFont="1" applyBorder="1"/>
    <xf numFmtId="0" fontId="1" fillId="2" borderId="25" xfId="0" applyFont="1" applyFill="1" applyBorder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7" xfId="0" applyFont="1" applyBorder="1"/>
    <xf numFmtId="164" fontId="4" fillId="2" borderId="1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0" fontId="1" fillId="0" borderId="3" xfId="0" applyFont="1" applyBorder="1"/>
    <xf numFmtId="0" fontId="1" fillId="2" borderId="7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4" fillId="2" borderId="11" xfId="0" applyFont="1" applyFill="1" applyBorder="1"/>
    <xf numFmtId="2" fontId="4" fillId="2" borderId="11" xfId="1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0" fontId="1" fillId="2" borderId="15" xfId="0" applyFont="1" applyFill="1" applyBorder="1"/>
    <xf numFmtId="2" fontId="1" fillId="2" borderId="3" xfId="0" applyNumberFormat="1" applyFont="1" applyFill="1" applyBorder="1" applyAlignment="1">
      <alignment horizontal="left"/>
    </xf>
    <xf numFmtId="0" fontId="4" fillId="2" borderId="10" xfId="0" applyFont="1" applyFill="1" applyBorder="1"/>
    <xf numFmtId="0" fontId="4" fillId="2" borderId="10" xfId="1" applyFont="1" applyFill="1" applyBorder="1" applyAlignment="1"/>
    <xf numFmtId="0" fontId="5" fillId="2" borderId="22" xfId="0" applyFont="1" applyFill="1" applyBorder="1"/>
    <xf numFmtId="0" fontId="1" fillId="0" borderId="26" xfId="0" applyFont="1" applyBorder="1"/>
    <xf numFmtId="0" fontId="5" fillId="2" borderId="17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21" xfId="0" applyFont="1" applyFill="1" applyBorder="1"/>
    <xf numFmtId="0" fontId="1" fillId="2" borderId="29" xfId="0" applyFont="1" applyFill="1" applyBorder="1"/>
    <xf numFmtId="0" fontId="1" fillId="0" borderId="30" xfId="0" applyFont="1" applyBorder="1"/>
    <xf numFmtId="0" fontId="4" fillId="2" borderId="27" xfId="0" applyFont="1" applyFill="1" applyBorder="1"/>
    <xf numFmtId="0" fontId="4" fillId="2" borderId="31" xfId="2" applyNumberFormat="1" applyFont="1" applyFill="1" applyBorder="1" applyAlignment="1">
      <alignment horizontal="center"/>
    </xf>
    <xf numFmtId="2" fontId="4" fillId="2" borderId="27" xfId="1" applyNumberFormat="1" applyFont="1" applyFill="1" applyBorder="1" applyAlignment="1">
      <alignment horizontal="right"/>
    </xf>
    <xf numFmtId="164" fontId="4" fillId="0" borderId="27" xfId="0" applyNumberFormat="1" applyFont="1" applyFill="1" applyBorder="1" applyAlignment="1"/>
    <xf numFmtId="164" fontId="4" fillId="0" borderId="27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2" fontId="1" fillId="2" borderId="7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4" fillId="2" borderId="2" xfId="2" applyNumberFormat="1" applyFont="1" applyFill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zoomScaleNormal="100" workbookViewId="0">
      <selection activeCell="C6" sqref="C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80" t="s">
        <v>17</v>
      </c>
      <c r="C1" s="81"/>
      <c r="D1" s="82"/>
      <c r="E1" s="1" t="s">
        <v>10</v>
      </c>
      <c r="F1" s="2"/>
      <c r="G1" s="1"/>
      <c r="H1" s="1"/>
      <c r="I1" s="1" t="s">
        <v>1</v>
      </c>
      <c r="J1" s="16" t="s">
        <v>41</v>
      </c>
      <c r="K1" s="17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18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5" t="s">
        <v>19</v>
      </c>
      <c r="B4" s="61" t="s">
        <v>22</v>
      </c>
      <c r="C4" s="67" t="s">
        <v>23</v>
      </c>
      <c r="D4" s="68" t="s">
        <v>28</v>
      </c>
      <c r="E4" s="69">
        <v>60</v>
      </c>
      <c r="F4" s="70">
        <v>20.54</v>
      </c>
      <c r="G4" s="71">
        <f>50*0.6</f>
        <v>30</v>
      </c>
      <c r="H4" s="72">
        <v>0</v>
      </c>
      <c r="I4" s="72">
        <v>0</v>
      </c>
      <c r="J4" s="73">
        <f>26*0.6</f>
        <v>15.6</v>
      </c>
    </row>
    <row r="5" spans="1:11" x14ac:dyDescent="0.35">
      <c r="A5" s="11"/>
      <c r="B5" s="56" t="s">
        <v>21</v>
      </c>
      <c r="C5" s="26" t="s">
        <v>29</v>
      </c>
      <c r="D5" s="52" t="s">
        <v>30</v>
      </c>
      <c r="E5" s="31">
        <v>90</v>
      </c>
      <c r="F5" s="53">
        <v>35.51</v>
      </c>
      <c r="G5" s="54">
        <f>127.1</f>
        <v>127.1</v>
      </c>
      <c r="H5" s="54">
        <f>14.4</f>
        <v>14.4</v>
      </c>
      <c r="I5" s="54">
        <f>3.3</f>
        <v>3.3</v>
      </c>
      <c r="J5" s="55">
        <f>10.1</f>
        <v>10.1</v>
      </c>
    </row>
    <row r="6" spans="1:11" x14ac:dyDescent="0.35">
      <c r="A6" s="11"/>
      <c r="B6" s="40" t="s">
        <v>24</v>
      </c>
      <c r="C6" s="44" t="s">
        <v>31</v>
      </c>
      <c r="D6" s="24" t="s">
        <v>32</v>
      </c>
      <c r="E6" s="25">
        <v>150</v>
      </c>
      <c r="F6" s="9">
        <v>12.33</v>
      </c>
      <c r="G6" s="74">
        <v>168.45</v>
      </c>
      <c r="H6" s="74">
        <v>5.52</v>
      </c>
      <c r="I6" s="74">
        <v>4.5199999999999996</v>
      </c>
      <c r="J6" s="75">
        <v>26.45</v>
      </c>
    </row>
    <row r="7" spans="1:11" x14ac:dyDescent="0.35">
      <c r="A7" s="11"/>
      <c r="B7" s="10" t="s">
        <v>13</v>
      </c>
      <c r="C7" s="76" t="s">
        <v>33</v>
      </c>
      <c r="D7" s="24" t="s">
        <v>34</v>
      </c>
      <c r="E7" s="25">
        <v>207</v>
      </c>
      <c r="F7" s="9">
        <v>3.53</v>
      </c>
      <c r="G7" s="77">
        <v>27.9</v>
      </c>
      <c r="H7" s="77">
        <v>0.3</v>
      </c>
      <c r="I7" s="77">
        <v>0.02</v>
      </c>
      <c r="J7" s="78">
        <v>6.7</v>
      </c>
    </row>
    <row r="8" spans="1:11" x14ac:dyDescent="0.35">
      <c r="A8" s="11"/>
      <c r="B8" s="10" t="s">
        <v>14</v>
      </c>
      <c r="C8" s="48" t="s">
        <v>15</v>
      </c>
      <c r="D8" s="24" t="s">
        <v>26</v>
      </c>
      <c r="E8" s="25">
        <v>30</v>
      </c>
      <c r="F8" s="49">
        <v>3.24</v>
      </c>
      <c r="G8" s="50">
        <v>63</v>
      </c>
      <c r="H8" s="50">
        <v>1.8</v>
      </c>
      <c r="I8" s="50">
        <v>0.3</v>
      </c>
      <c r="J8" s="51">
        <v>12.9</v>
      </c>
    </row>
    <row r="9" spans="1:11" x14ac:dyDescent="0.35">
      <c r="A9" s="11"/>
      <c r="B9" s="18"/>
      <c r="C9" s="48"/>
      <c r="D9" s="27"/>
      <c r="E9" s="28">
        <f t="shared" ref="E9:J9" si="0">SUM(E4:E8)</f>
        <v>537</v>
      </c>
      <c r="F9" s="9">
        <f t="shared" si="0"/>
        <v>75.149999999999991</v>
      </c>
      <c r="G9" s="42">
        <f t="shared" si="0"/>
        <v>416.44999999999993</v>
      </c>
      <c r="H9" s="42">
        <f t="shared" si="0"/>
        <v>22.020000000000003</v>
      </c>
      <c r="I9" s="42">
        <f t="shared" si="0"/>
        <v>8.1399999999999988</v>
      </c>
      <c r="J9" s="43">
        <f t="shared" si="0"/>
        <v>71.75</v>
      </c>
    </row>
    <row r="10" spans="1:11" ht="15" thickBot="1" x14ac:dyDescent="0.4">
      <c r="A10" s="21"/>
      <c r="B10" s="13"/>
      <c r="C10" s="29"/>
      <c r="D10" s="58"/>
      <c r="E10" s="28"/>
      <c r="F10" s="59"/>
      <c r="G10" s="19"/>
      <c r="H10" s="19"/>
      <c r="I10" s="19"/>
      <c r="J10" s="20"/>
    </row>
    <row r="11" spans="1:11" x14ac:dyDescent="0.35">
      <c r="A11" s="60" t="s">
        <v>9</v>
      </c>
      <c r="B11" s="61" t="s">
        <v>22</v>
      </c>
      <c r="C11" s="67" t="s">
        <v>23</v>
      </c>
      <c r="D11" s="68" t="s">
        <v>27</v>
      </c>
      <c r="E11" s="69">
        <v>60</v>
      </c>
      <c r="F11" s="70">
        <f>18.2*0.6*2.02</f>
        <v>22.058399999999999</v>
      </c>
      <c r="G11" s="71">
        <f>14*0.6</f>
        <v>8.4</v>
      </c>
      <c r="H11" s="72">
        <v>0</v>
      </c>
      <c r="I11" s="72">
        <v>0</v>
      </c>
      <c r="J11" s="73">
        <f>3*0.6</f>
        <v>1.7999999999999998</v>
      </c>
    </row>
    <row r="12" spans="1:11" x14ac:dyDescent="0.35">
      <c r="A12" s="62"/>
      <c r="B12" s="18" t="s">
        <v>16</v>
      </c>
      <c r="C12" s="26" t="s">
        <v>35</v>
      </c>
      <c r="D12" s="30" t="s">
        <v>36</v>
      </c>
      <c r="E12" s="31">
        <v>213</v>
      </c>
      <c r="F12" s="14">
        <v>19.57</v>
      </c>
      <c r="G12" s="32">
        <v>138.6</v>
      </c>
      <c r="H12" s="32">
        <v>8.3699999999999992</v>
      </c>
      <c r="I12" s="32">
        <v>6.9</v>
      </c>
      <c r="J12" s="33">
        <v>9.6</v>
      </c>
    </row>
    <row r="13" spans="1:11" x14ac:dyDescent="0.35">
      <c r="A13" s="62"/>
      <c r="B13" s="18" t="s">
        <v>25</v>
      </c>
      <c r="C13" s="47" t="s">
        <v>37</v>
      </c>
      <c r="D13" s="27" t="s">
        <v>38</v>
      </c>
      <c r="E13" s="79">
        <v>210</v>
      </c>
      <c r="F13" s="9">
        <v>66.09</v>
      </c>
      <c r="G13" s="42">
        <v>274</v>
      </c>
      <c r="H13" s="42">
        <v>10.98</v>
      </c>
      <c r="I13" s="42">
        <v>5.08</v>
      </c>
      <c r="J13" s="43">
        <v>36.44</v>
      </c>
    </row>
    <row r="14" spans="1:11" x14ac:dyDescent="0.35">
      <c r="A14" s="62"/>
      <c r="B14" s="10" t="s">
        <v>13</v>
      </c>
      <c r="C14" s="57" t="s">
        <v>39</v>
      </c>
      <c r="D14" s="24" t="s">
        <v>40</v>
      </c>
      <c r="E14" s="25">
        <v>200</v>
      </c>
      <c r="F14" s="9">
        <v>9.32</v>
      </c>
      <c r="G14" s="45">
        <v>106.4</v>
      </c>
      <c r="H14" s="45">
        <v>0.7</v>
      </c>
      <c r="I14" s="45">
        <v>0.1</v>
      </c>
      <c r="J14" s="46">
        <v>25.6</v>
      </c>
    </row>
    <row r="15" spans="1:11" x14ac:dyDescent="0.35">
      <c r="A15" s="62"/>
      <c r="B15" s="10" t="s">
        <v>14</v>
      </c>
      <c r="C15" s="34" t="s">
        <v>15</v>
      </c>
      <c r="D15" s="24" t="s">
        <v>20</v>
      </c>
      <c r="E15" s="63">
        <v>30</v>
      </c>
      <c r="F15" s="12">
        <v>3.23</v>
      </c>
      <c r="G15" s="22">
        <v>57</v>
      </c>
      <c r="H15" s="22">
        <v>1.8</v>
      </c>
      <c r="I15" s="22">
        <v>0.3</v>
      </c>
      <c r="J15" s="23">
        <v>11.4</v>
      </c>
    </row>
    <row r="16" spans="1:11" x14ac:dyDescent="0.35">
      <c r="A16" s="64"/>
      <c r="B16" s="10"/>
      <c r="C16" s="34"/>
      <c r="D16" s="24"/>
      <c r="E16" s="63">
        <f t="shared" ref="E16:J16" si="1">SUM(E11:E15)</f>
        <v>713</v>
      </c>
      <c r="F16" s="12">
        <f t="shared" si="1"/>
        <v>120.2684</v>
      </c>
      <c r="G16" s="22">
        <f t="shared" si="1"/>
        <v>584.4</v>
      </c>
      <c r="H16" s="22">
        <f t="shared" si="1"/>
        <v>21.85</v>
      </c>
      <c r="I16" s="22">
        <f t="shared" si="1"/>
        <v>12.38</v>
      </c>
      <c r="J16" s="23">
        <f t="shared" si="1"/>
        <v>84.84</v>
      </c>
    </row>
    <row r="17" spans="1:10" ht="15" thickBot="1" x14ac:dyDescent="0.4">
      <c r="A17" s="65"/>
      <c r="B17" s="41"/>
      <c r="C17" s="66"/>
      <c r="D17" s="35"/>
      <c r="E17" s="36"/>
      <c r="F17" s="37"/>
      <c r="G17" s="38"/>
      <c r="H17" s="38"/>
      <c r="I17" s="38"/>
      <c r="J17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2025-04-16T04:22:11Z</dcterms:modified>
</cp:coreProperties>
</file>