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" l="1"/>
  <c r="E8" i="3"/>
  <c r="F16" i="3"/>
  <c r="G15" i="3"/>
  <c r="J14" i="3"/>
  <c r="J16" i="3" s="1"/>
  <c r="I14" i="3"/>
  <c r="I16" i="3" s="1"/>
  <c r="H14" i="3"/>
  <c r="H16" i="3" s="1"/>
  <c r="G14" i="3"/>
  <c r="G16" i="3" s="1"/>
  <c r="F8" i="3"/>
  <c r="J6" i="3"/>
  <c r="I6" i="3"/>
  <c r="G6" i="3"/>
  <c r="G8" i="3" s="1"/>
  <c r="J4" i="3"/>
  <c r="J8" i="3" s="1"/>
  <c r="I4" i="3"/>
  <c r="I8" i="3" s="1"/>
  <c r="H4" i="3"/>
  <c r="H8" i="3" s="1"/>
  <c r="G4" i="3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<sst xmlns="http://schemas.openxmlformats.org/spreadsheetml/2006/main" count="47" uniqueCount="39">
  <si>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</si>
  <si>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</si>
  <si>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</si>
  <si>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</si>
  <si>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</si>
  <si>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</si>
  <si>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</si>
  <si>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</si>
  <si>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</si>
  <si>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</si>
  <si>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</si>
  <si>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</si>
  <si>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</si>
  <si>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</si>
  <si>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</si>
  <si>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</si>
  <si>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МАОУ "Гимназия № 13"</t>
  </si>
  <si>
    <t>Приём пищи</t>
  </si>
  <si>
    <t>Завтрак</t>
  </si>
  <si>
    <t>Хлеб  ржано-пшеничный</t>
  </si>
  <si>
    <t>1 блюдо</t>
  </si>
  <si>
    <t>Хлеб пшеничный</t>
  </si>
  <si>
    <t>гор.блюдо</t>
  </si>
  <si>
    <t>гарнир</t>
  </si>
  <si>
    <t>2 блюдо</t>
  </si>
  <si>
    <t>2025-04-11</t>
  </si>
  <si>
    <t>№ 223 сб.2011г.</t>
  </si>
  <si>
    <t>Запеканка из творога с джемом</t>
  </si>
  <si>
    <t>№ 54-2гн-2020</t>
  </si>
  <si>
    <t>Чай с сахаром</t>
  </si>
  <si>
    <t>Корж "Молочный"</t>
  </si>
  <si>
    <t>№ 102 сб.2011г.</t>
  </si>
  <si>
    <t>Суп карт. с горохом, птицей отварной</t>
  </si>
  <si>
    <t>Т.18 сб. 1981 г</t>
  </si>
  <si>
    <t>Сосиска отварная</t>
  </si>
  <si>
    <t>№ 309 сб.2011г.</t>
  </si>
  <si>
    <t>Макаронные изделия отварные</t>
  </si>
  <si>
    <t>сладкое</t>
  </si>
  <si>
    <t>Чоко-пай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</si>
</sst>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1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2" xfId="0" applyFont="1" applyFill="1" applyBorder="1"/>
    <xf numFmtId="49" fontId="1" fillId="2" borderId="0" xfId="0" applyNumberFormat="1" applyFont="1" applyFill="1" applyBorder="1"/>
    <xf numFmtId="0" fontId="0" fillId="0" borderId="0" xfId="0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5" xfId="0" applyFont="1" applyFill="1" applyBorder="1"/>
    <xf numFmtId="0" fontId="1" fillId="0" borderId="11" xfId="0" applyFont="1" applyBorder="1"/>
    <xf numFmtId="0" fontId="1" fillId="2" borderId="19" xfId="0" applyFont="1" applyFill="1" applyBorder="1"/>
    <xf numFmtId="164" fontId="4" fillId="2" borderId="18" xfId="0" applyNumberFormat="1" applyFont="1" applyFill="1" applyBorder="1" applyAlignment="1"/>
    <xf numFmtId="164" fontId="4" fillId="2" borderId="20" xfId="0" applyNumberFormat="1" applyFont="1" applyFill="1" applyBorder="1" applyAlignment="1"/>
    <xf numFmtId="2" fontId="4" fillId="2" borderId="1" xfId="1" applyNumberFormat="1" applyFont="1" applyFill="1" applyBorder="1" applyAlignment="1"/>
    <xf numFmtId="0" fontId="1" fillId="2" borderId="3" xfId="0" applyFont="1" applyFill="1" applyBorder="1"/>
    <xf numFmtId="0" fontId="1" fillId="2" borderId="22" xfId="0" applyFont="1" applyFill="1" applyBorder="1"/>
    <xf numFmtId="0" fontId="4" fillId="2" borderId="16" xfId="1" applyFont="1" applyFill="1" applyBorder="1"/>
    <xf numFmtId="0" fontId="1" fillId="2" borderId="16" xfId="0" applyFont="1" applyFill="1" applyBorder="1" applyAlignment="1">
      <alignment horizontal="center"/>
    </xf>
    <xf numFmtId="2" fontId="4" fillId="2" borderId="16" xfId="1" applyNumberFormat="1" applyFont="1" applyFill="1" applyBorder="1" applyAlignment="1"/>
    <xf numFmtId="2" fontId="4" fillId="2" borderId="16" xfId="0" applyNumberFormat="1" applyFont="1" applyFill="1" applyBorder="1" applyAlignment="1"/>
    <xf numFmtId="2" fontId="4" fillId="2" borderId="17" xfId="0" applyNumberFormat="1" applyFont="1" applyFill="1" applyBorder="1" applyAlignment="1"/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2" borderId="21" xfId="2" applyNumberFormat="1" applyFont="1" applyFill="1" applyBorder="1" applyAlignment="1">
      <alignment horizontal="center"/>
    </xf>
    <xf numFmtId="2" fontId="4" fillId="2" borderId="21" xfId="1" applyNumberFormat="1" applyFont="1" applyFill="1" applyBorder="1" applyAlignment="1"/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4" fillId="0" borderId="21" xfId="0" applyFont="1" applyBorder="1"/>
    <xf numFmtId="0" fontId="1" fillId="2" borderId="5" xfId="0" applyFont="1" applyFill="1" applyBorder="1"/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0" fontId="1" fillId="0" borderId="12" xfId="0" applyFont="1" applyBorder="1"/>
    <xf numFmtId="0" fontId="4" fillId="2" borderId="18" xfId="2" applyNumberFormat="1" applyFont="1" applyFill="1" applyBorder="1" applyAlignment="1">
      <alignment horizontal="center"/>
    </xf>
    <xf numFmtId="164" fontId="4" fillId="2" borderId="21" xfId="0" applyNumberFormat="1" applyFont="1" applyFill="1" applyBorder="1" applyAlignment="1">
      <alignment horizontal="right"/>
    </xf>
    <xf numFmtId="164" fontId="4" fillId="2" borderId="23" xfId="0" applyNumberFormat="1" applyFont="1" applyFill="1" applyBorder="1" applyAlignment="1">
      <alignment horizontal="right"/>
    </xf>
    <xf numFmtId="0" fontId="4" fillId="0" borderId="1" xfId="0" applyFont="1" applyBorder="1"/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24" xfId="0" applyFont="1" applyBorder="1"/>
    <xf numFmtId="0" fontId="5" fillId="2" borderId="14" xfId="0" applyFont="1" applyFill="1" applyBorder="1"/>
    <xf numFmtId="0" fontId="5" fillId="2" borderId="13" xfId="0" applyFont="1" applyFill="1" applyBorder="1"/>
    <xf numFmtId="0" fontId="1" fillId="2" borderId="13" xfId="0" applyFont="1" applyFill="1" applyBorder="1"/>
    <xf numFmtId="0" fontId="4" fillId="2" borderId="18" xfId="1" applyFont="1" applyFill="1" applyBorder="1"/>
    <xf numFmtId="164" fontId="4" fillId="2" borderId="25" xfId="0" applyNumberFormat="1" applyFont="1" applyFill="1" applyBorder="1" applyAlignment="1">
      <alignment vertical="center"/>
    </xf>
    <xf numFmtId="2" fontId="4" fillId="2" borderId="18" xfId="0" applyNumberFormat="1" applyFont="1" applyFill="1" applyBorder="1" applyAlignment="1">
      <alignment vertical="center"/>
    </xf>
    <xf numFmtId="164" fontId="4" fillId="2" borderId="20" xfId="0" applyNumberFormat="1" applyFont="1" applyFill="1" applyBorder="1" applyAlignment="1">
      <alignment vertical="center"/>
    </xf>
    <xf numFmtId="0" fontId="1" fillId="2" borderId="26" xfId="0" applyFont="1" applyFill="1" applyBorder="1"/>
    <xf numFmtId="0" fontId="1" fillId="2" borderId="27" xfId="0" applyFont="1" applyFill="1" applyBorder="1"/>
    <xf numFmtId="2" fontId="4" fillId="2" borderId="28" xfId="0" applyNumberFormat="1" applyFont="1" applyFill="1" applyBorder="1" applyAlignment="1"/>
    <xf numFmtId="0" fontId="1" fillId="0" borderId="29" xfId="0" applyFont="1" applyBorder="1"/>
    <xf numFmtId="0" fontId="1" fillId="2" borderId="18" xfId="0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/>
    <xf numFmtId="164" fontId="4" fillId="2" borderId="25" xfId="0" applyNumberFormat="1" applyFont="1" applyFill="1" applyBorder="1" applyAlignment="1"/>
    <xf numFmtId="0" fontId="1" fillId="0" borderId="5" xfId="0" applyFont="1" applyBorder="1"/>
    <xf numFmtId="2" fontId="4" fillId="2" borderId="21" xfId="0" applyNumberFormat="1" applyFont="1" applyFill="1" applyBorder="1" applyAlignment="1">
      <alignment horizontal="right"/>
    </xf>
    <xf numFmtId="2" fontId="1" fillId="2" borderId="3" xfId="0" applyNumberFormat="1" applyFont="1" applyFill="1" applyBorder="1" applyAlignment="1">
      <alignment horizontal="left"/>
    </xf>
    <xf numFmtId="164" fontId="4" fillId="2" borderId="4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/>
    <xf numFmtId="2" fontId="4" fillId="0" borderId="1" xfId="0" applyNumberFormat="1" applyFont="1" applyFill="1" applyBorder="1" applyAlignment="1">
      <alignment horizontal="right" vertical="center"/>
    </xf>
    <xf numFmtId="2" fontId="4" fillId="0" borderId="4" xfId="0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zoomScaleNormal="100" workbookViewId="0">
      <selection activeCell="D14" sqref="D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13" t="s">
        <v>16</v>
      </c>
      <c r="C1" s="14"/>
      <c r="D1" s="15"/>
      <c r="E1" s="1" t="s">
        <v>10</v>
      </c>
      <c r="F1" s="2"/>
      <c r="G1" s="1"/>
      <c r="H1" s="1"/>
      <c r="I1" s="1" t="s">
        <v>1</v>
      </c>
      <c r="J1" s="9" t="s">
        <v>25</v>
      </c>
      <c r="K1" s="10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17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29" t="s">
        <v>5</v>
      </c>
      <c r="H3" s="6" t="s">
        <v>6</v>
      </c>
      <c r="I3" s="6" t="s">
        <v>7</v>
      </c>
      <c r="J3" s="30" t="s">
        <v>8</v>
      </c>
    </row>
    <row r="4" spans="1:11" x14ac:dyDescent="0.35">
      <c r="A4" s="49" t="s">
        <v>18</v>
      </c>
      <c r="B4" s="17" t="s">
        <v>22</v>
      </c>
      <c r="C4" s="64" t="s">
        <v>26</v>
      </c>
      <c r="D4" s="35" t="s">
        <v>27</v>
      </c>
      <c r="E4" s="31">
        <v>180</v>
      </c>
      <c r="F4" s="65">
        <v>114.34</v>
      </c>
      <c r="G4" s="43">
        <f>260.25+64</f>
        <v>324.25</v>
      </c>
      <c r="H4" s="43">
        <f>16.2+0.8</f>
        <v>17</v>
      </c>
      <c r="I4" s="43">
        <f>12+1.7</f>
        <v>13.7</v>
      </c>
      <c r="J4" s="44">
        <f>18.7+11.2</f>
        <v>29.9</v>
      </c>
    </row>
    <row r="5" spans="1:11" x14ac:dyDescent="0.35">
      <c r="A5" s="50"/>
      <c r="B5" s="8" t="s">
        <v>13</v>
      </c>
      <c r="C5" s="66" t="s">
        <v>28</v>
      </c>
      <c r="D5" s="12" t="s">
        <v>29</v>
      </c>
      <c r="E5" s="11">
        <v>200</v>
      </c>
      <c r="F5" s="7">
        <v>1.49</v>
      </c>
      <c r="G5" s="40">
        <v>26.8</v>
      </c>
      <c r="H5" s="40">
        <v>0.2</v>
      </c>
      <c r="I5" s="40">
        <v>0</v>
      </c>
      <c r="J5" s="67">
        <v>6.5</v>
      </c>
    </row>
    <row r="6" spans="1:11" x14ac:dyDescent="0.35">
      <c r="A6" s="50"/>
      <c r="B6" s="17" t="s">
        <v>14</v>
      </c>
      <c r="C6" s="36" t="s">
        <v>15</v>
      </c>
      <c r="D6" s="45" t="s">
        <v>30</v>
      </c>
      <c r="E6" s="11">
        <v>75</v>
      </c>
      <c r="F6" s="7">
        <v>32.83</v>
      </c>
      <c r="G6" s="46">
        <f>485*0.75</f>
        <v>363.75</v>
      </c>
      <c r="H6" s="46">
        <v>4.5</v>
      </c>
      <c r="I6" s="46">
        <f>22*0.75</f>
        <v>16.5</v>
      </c>
      <c r="J6" s="47">
        <f>49*0.75</f>
        <v>36.75</v>
      </c>
    </row>
    <row r="7" spans="1:11" x14ac:dyDescent="0.35">
      <c r="A7" s="50"/>
      <c r="B7" s="8" t="s">
        <v>14</v>
      </c>
      <c r="C7" s="36" t="s">
        <v>15</v>
      </c>
      <c r="D7" s="12" t="s">
        <v>21</v>
      </c>
      <c r="E7" s="11">
        <v>30</v>
      </c>
      <c r="F7" s="37">
        <v>3.24</v>
      </c>
      <c r="G7" s="38">
        <v>63</v>
      </c>
      <c r="H7" s="38">
        <v>1.8</v>
      </c>
      <c r="I7" s="38">
        <v>0.3</v>
      </c>
      <c r="J7" s="39">
        <v>12.9</v>
      </c>
    </row>
    <row r="8" spans="1:11" x14ac:dyDescent="0.35">
      <c r="A8" s="51"/>
      <c r="B8" s="18"/>
      <c r="C8" s="16"/>
      <c r="D8" s="52"/>
      <c r="E8" s="42">
        <f>SUM(E4:E7)</f>
        <v>485</v>
      </c>
      <c r="F8" s="21">
        <f>SUM(F4:F7)</f>
        <v>151.9</v>
      </c>
      <c r="G8" s="53">
        <f>SUM(G4:G7)</f>
        <v>777.8</v>
      </c>
      <c r="H8" s="54">
        <f>SUM(H4:H7)</f>
        <v>23.5</v>
      </c>
      <c r="I8" s="54">
        <f>SUM(I4:I7)</f>
        <v>30.5</v>
      </c>
      <c r="J8" s="55">
        <f>SUM(J4:J7)</f>
        <v>86.050000000000011</v>
      </c>
    </row>
    <row r="9" spans="1:11" ht="15" thickBot="1" x14ac:dyDescent="0.4">
      <c r="A9" s="56"/>
      <c r="B9" s="23"/>
      <c r="C9" s="57"/>
      <c r="D9" s="24"/>
      <c r="E9" s="25"/>
      <c r="F9" s="26"/>
      <c r="G9" s="58"/>
      <c r="H9" s="27"/>
      <c r="I9" s="27"/>
      <c r="J9" s="28"/>
    </row>
    <row r="10" spans="1:11" x14ac:dyDescent="0.35">
      <c r="A10" s="49" t="s">
        <v>9</v>
      </c>
      <c r="B10" s="17" t="s">
        <v>20</v>
      </c>
      <c r="C10" s="48" t="s">
        <v>31</v>
      </c>
      <c r="D10" s="35" t="s">
        <v>32</v>
      </c>
      <c r="E10" s="31">
        <v>213</v>
      </c>
      <c r="F10" s="32">
        <v>17.45</v>
      </c>
      <c r="G10" s="43">
        <v>158.6</v>
      </c>
      <c r="H10" s="43">
        <v>10.4</v>
      </c>
      <c r="I10" s="43">
        <v>7.9</v>
      </c>
      <c r="J10" s="44">
        <v>10.6</v>
      </c>
    </row>
    <row r="11" spans="1:11" x14ac:dyDescent="0.35">
      <c r="A11" s="50"/>
      <c r="B11" s="17" t="s">
        <v>24</v>
      </c>
      <c r="C11" s="59" t="s">
        <v>33</v>
      </c>
      <c r="D11" s="35" t="s">
        <v>34</v>
      </c>
      <c r="E11" s="31">
        <v>100</v>
      </c>
      <c r="F11" s="32">
        <v>61.8</v>
      </c>
      <c r="G11" s="68">
        <v>215</v>
      </c>
      <c r="H11" s="46">
        <v>11</v>
      </c>
      <c r="I11" s="46">
        <v>28</v>
      </c>
      <c r="J11" s="47">
        <v>0</v>
      </c>
    </row>
    <row r="12" spans="1:11" x14ac:dyDescent="0.35">
      <c r="A12" s="50"/>
      <c r="B12" s="41" t="s">
        <v>23</v>
      </c>
      <c r="C12" s="64" t="s">
        <v>35</v>
      </c>
      <c r="D12" s="12" t="s">
        <v>36</v>
      </c>
      <c r="E12" s="11">
        <v>150</v>
      </c>
      <c r="F12" s="7">
        <v>12.33</v>
      </c>
      <c r="G12" s="69">
        <v>168.45</v>
      </c>
      <c r="H12" s="69">
        <v>5.52</v>
      </c>
      <c r="I12" s="69">
        <v>4.5199999999999996</v>
      </c>
      <c r="J12" s="70">
        <v>26.45</v>
      </c>
    </row>
    <row r="13" spans="1:11" x14ac:dyDescent="0.35">
      <c r="A13" s="50"/>
      <c r="B13" s="8" t="s">
        <v>13</v>
      </c>
      <c r="C13" s="66" t="s">
        <v>28</v>
      </c>
      <c r="D13" s="12" t="s">
        <v>29</v>
      </c>
      <c r="E13" s="11">
        <v>200</v>
      </c>
      <c r="F13" s="7">
        <v>1.49</v>
      </c>
      <c r="G13" s="40">
        <v>26.8</v>
      </c>
      <c r="H13" s="40">
        <v>0.2</v>
      </c>
      <c r="I13" s="40">
        <v>0</v>
      </c>
      <c r="J13" s="67">
        <v>6.5</v>
      </c>
    </row>
    <row r="14" spans="1:11" x14ac:dyDescent="0.35">
      <c r="A14" s="50"/>
      <c r="B14" s="41" t="s">
        <v>37</v>
      </c>
      <c r="C14" s="22" t="s">
        <v>15</v>
      </c>
      <c r="D14" s="45" t="s">
        <v>38</v>
      </c>
      <c r="E14" s="11">
        <v>30</v>
      </c>
      <c r="F14" s="7">
        <v>17.5</v>
      </c>
      <c r="G14" s="40">
        <f>430*0.3</f>
        <v>129</v>
      </c>
      <c r="H14" s="40">
        <f>4.5*0.3</f>
        <v>1.3499999999999999</v>
      </c>
      <c r="I14" s="40">
        <f>18*0.3</f>
        <v>5.3999999999999995</v>
      </c>
      <c r="J14" s="67">
        <f>63*0.3</f>
        <v>18.899999999999999</v>
      </c>
    </row>
    <row r="15" spans="1:11" x14ac:dyDescent="0.35">
      <c r="A15" s="51"/>
      <c r="B15" s="8" t="s">
        <v>14</v>
      </c>
      <c r="C15" s="22" t="s">
        <v>15</v>
      </c>
      <c r="D15" s="12" t="s">
        <v>19</v>
      </c>
      <c r="E15" s="60">
        <v>30</v>
      </c>
      <c r="F15" s="21">
        <v>3.23</v>
      </c>
      <c r="G15" s="61">
        <f>0.0225*107.5</f>
        <v>2.4187499999999997</v>
      </c>
      <c r="H15" s="33">
        <v>1.8</v>
      </c>
      <c r="I15" s="33">
        <v>0.3</v>
      </c>
      <c r="J15" s="34">
        <v>11.4</v>
      </c>
    </row>
    <row r="16" spans="1:11" x14ac:dyDescent="0.35">
      <c r="A16" s="51"/>
      <c r="B16" s="18"/>
      <c r="C16" s="16"/>
      <c r="D16" s="52"/>
      <c r="E16" s="60">
        <f>SUM(E10:E15)</f>
        <v>723</v>
      </c>
      <c r="F16" s="62">
        <f>SUM(F10:F15)</f>
        <v>113.8</v>
      </c>
      <c r="G16" s="63">
        <f>SUM(G10:G15)</f>
        <v>700.26874999999995</v>
      </c>
      <c r="H16" s="19">
        <f>SUM(H10:H15)</f>
        <v>30.27</v>
      </c>
      <c r="I16" s="19">
        <f>SUM(I10:I15)</f>
        <v>46.12</v>
      </c>
      <c r="J16" s="20">
        <f>SUM(J10:J15)</f>
        <v>73.849999999999994</v>
      </c>
    </row>
    <row r="17" spans="1:10" ht="15" thickBot="1" x14ac:dyDescent="0.4">
      <c r="A17" s="56"/>
      <c r="B17" s="23"/>
      <c r="C17" s="57"/>
      <c r="D17" s="24"/>
      <c r="E17" s="25"/>
      <c r="F17" s="26"/>
      <c r="G17" s="58"/>
      <c r="H17" s="27"/>
      <c r="I17" s="27"/>
      <c r="J17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2025-04-16T03:32:11Z</dcterms:modified>
</cp:coreProperties>
</file>