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E9" i="3"/>
  <c r="I17" i="3"/>
  <c r="G17" i="3"/>
  <c r="J14" i="3"/>
  <c r="J17" i="3" s="1"/>
  <c r="I14" i="3"/>
  <c r="H14" i="3"/>
  <c r="H17" i="3" s="1"/>
  <c r="G14" i="3"/>
  <c r="F11" i="3"/>
  <c r="F17" i="3" s="1"/>
  <c r="H9" i="3"/>
  <c r="F9" i="3"/>
  <c r="J4" i="3"/>
  <c r="J9" i="3" s="1"/>
  <c r="I4" i="3"/>
  <c r="I9" i="3" s="1"/>
  <c r="H4" i="3"/>
  <c r="G4" i="3"/>
  <c r="G9" i="3" s="1"/>
  <c r="F4" i="3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<sst xmlns="http://schemas.openxmlformats.org/spreadsheetml/2006/main" count="50" uniqueCount="44">
  <si>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</si>
  <si>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</si>
  <si>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</si>
  <si>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</si>
  <si>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</si>
  <si>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</si>
  <si>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</si>
  <si>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</si>
  <si>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</si>
  <si>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</si>
  <si>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</si>
  <si>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</si>
  <si>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</si>
  <si>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</si>
  <si>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</si>
  <si>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</si>
  <si>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МАОУ "Гимназия № 13"</t>
  </si>
  <si>
    <t>Приём пищи</t>
  </si>
  <si>
    <t>Завтрак</t>
  </si>
  <si>
    <t>Хлеб  ржано-пшеничный</t>
  </si>
  <si>
    <t>1 блюдо</t>
  </si>
  <si>
    <t>2 блюдо</t>
  </si>
  <si>
    <t>Хлеб пшеничный</t>
  </si>
  <si>
    <t>фрукты</t>
  </si>
  <si>
    <t>закуска</t>
  </si>
  <si>
    <t>Т.32 сб.1981 г.</t>
  </si>
  <si>
    <t>гарнир</t>
  </si>
  <si>
    <t>№ 54-2гн-2020</t>
  </si>
  <si>
    <t>Чай с сахаром</t>
  </si>
  <si>
    <t>Яблоко</t>
  </si>
  <si>
    <t>Т.18 сб. 1981 г</t>
  </si>
  <si>
    <t>Сосиска отварная</t>
  </si>
  <si>
    <t>№ 321 сб.2011г.</t>
  </si>
  <si>
    <t>Капуста тушёная</t>
  </si>
  <si>
    <t>Кукуруза консервированная</t>
  </si>
  <si>
    <t>№ 104,105 сб.2011г.</t>
  </si>
  <si>
    <t>Суп картофельный с мясными фрикадельками</t>
  </si>
  <si>
    <t>№ 267 сб.2011г.</t>
  </si>
  <si>
    <t>Тефтели  из свинины</t>
  </si>
  <si>
    <t>№ 302 сб.2011г.</t>
  </si>
  <si>
    <t>Каша гречневая</t>
  </si>
  <si>
    <t>№ 54-11 хн-2022</t>
  </si>
  <si>
    <t>Компот из брусники</t>
  </si>
  <si>
    <t>2025-04-02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</si>
</sst>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6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2" xfId="0" applyFont="1" applyFill="1" applyBorder="1"/>
    <xf numFmtId="0" fontId="5" fillId="0" borderId="13" xfId="0" applyFont="1" applyBorder="1"/>
    <xf numFmtId="0" fontId="5" fillId="0" borderId="1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5" xfId="0" applyFont="1" applyFill="1" applyBorder="1"/>
    <xf numFmtId="0" fontId="4" fillId="0" borderId="1" xfId="0" applyFont="1" applyBorder="1"/>
    <xf numFmtId="0" fontId="1" fillId="0" borderId="11" xfId="0" applyFont="1" applyBorder="1"/>
    <xf numFmtId="0" fontId="1" fillId="2" borderId="19" xfId="0" applyFont="1" applyFill="1" applyBorder="1"/>
    <xf numFmtId="164" fontId="4" fillId="2" borderId="18" xfId="0" applyNumberFormat="1" applyFont="1" applyFill="1" applyBorder="1" applyAlignment="1"/>
    <xf numFmtId="164" fontId="4" fillId="2" borderId="20" xfId="0" applyNumberFormat="1" applyFont="1" applyFill="1" applyBorder="1" applyAlignment="1"/>
    <xf numFmtId="2" fontId="4" fillId="2" borderId="1" xfId="1" applyNumberFormat="1" applyFont="1" applyFill="1" applyBorder="1" applyAlignment="1"/>
    <xf numFmtId="0" fontId="1" fillId="2" borderId="3" xfId="0" applyFont="1" applyFill="1" applyBorder="1"/>
    <xf numFmtId="0" fontId="1" fillId="2" borderId="22" xfId="0" applyFont="1" applyFill="1" applyBorder="1"/>
    <xf numFmtId="0" fontId="4" fillId="2" borderId="16" xfId="1" applyFont="1" applyFill="1" applyBorder="1"/>
    <xf numFmtId="0" fontId="1" fillId="2" borderId="16" xfId="0" applyFont="1" applyFill="1" applyBorder="1" applyAlignment="1">
      <alignment horizontal="center"/>
    </xf>
    <xf numFmtId="2" fontId="4" fillId="2" borderId="16" xfId="1" applyNumberFormat="1" applyFont="1" applyFill="1" applyBorder="1" applyAlignment="1"/>
    <xf numFmtId="2" fontId="4" fillId="2" borderId="16" xfId="0" applyNumberFormat="1" applyFont="1" applyFill="1" applyBorder="1" applyAlignment="1"/>
    <xf numFmtId="2" fontId="4" fillId="2" borderId="17" xfId="0" applyNumberFormat="1" applyFont="1" applyFill="1" applyBorder="1" applyAlignment="1"/>
    <xf numFmtId="0" fontId="4" fillId="2" borderId="18" xfId="1" applyFont="1" applyFill="1" applyBorder="1"/>
    <xf numFmtId="0" fontId="1" fillId="0" borderId="24" xfId="0" applyFont="1" applyBorder="1"/>
    <xf numFmtId="0" fontId="1" fillId="2" borderId="25" xfId="0" applyFont="1" applyFill="1" applyBorder="1"/>
    <xf numFmtId="2" fontId="4" fillId="2" borderId="26" xfId="0" applyNumberFormat="1" applyFont="1" applyFill="1" applyBorder="1" applyAlignment="1"/>
    <xf numFmtId="0" fontId="1" fillId="2" borderId="18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164" fontId="4" fillId="2" borderId="23" xfId="0" applyNumberFormat="1" applyFont="1" applyFill="1" applyBorder="1" applyAlignment="1"/>
    <xf numFmtId="164" fontId="4" fillId="2" borderId="2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2" borderId="21" xfId="2" applyNumberFormat="1" applyFont="1" applyFill="1" applyBorder="1" applyAlignment="1">
      <alignment horizontal="center"/>
    </xf>
    <xf numFmtId="2" fontId="4" fillId="2" borderId="21" xfId="1" applyNumberFormat="1" applyFont="1" applyFill="1" applyBorder="1" applyAlignment="1"/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4" fillId="0" borderId="21" xfId="0" applyFont="1" applyBorder="1"/>
    <xf numFmtId="0" fontId="1" fillId="2" borderId="5" xfId="0" applyFont="1" applyFill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0" borderId="3" xfId="0" applyFont="1" applyBorder="1"/>
    <xf numFmtId="0" fontId="1" fillId="0" borderId="28" xfId="0" applyFont="1" applyBorder="1"/>
    <xf numFmtId="0" fontId="1" fillId="2" borderId="29" xfId="0" applyFont="1" applyFill="1" applyBorder="1"/>
    <xf numFmtId="0" fontId="4" fillId="0" borderId="30" xfId="0" applyFont="1" applyBorder="1"/>
    <xf numFmtId="0" fontId="4" fillId="2" borderId="30" xfId="2" applyNumberFormat="1" applyFont="1" applyFill="1" applyBorder="1" applyAlignment="1">
      <alignment horizontal="center"/>
    </xf>
    <xf numFmtId="2" fontId="4" fillId="2" borderId="30" xfId="0" applyNumberFormat="1" applyFont="1" applyFill="1" applyBorder="1" applyAlignment="1">
      <alignment horizontal="right"/>
    </xf>
    <xf numFmtId="164" fontId="4" fillId="2" borderId="30" xfId="0" applyNumberFormat="1" applyFont="1" applyFill="1" applyBorder="1" applyAlignment="1">
      <alignment horizontal="right"/>
    </xf>
    <xf numFmtId="164" fontId="4" fillId="2" borderId="31" xfId="0" applyNumberFormat="1" applyFont="1" applyFill="1" applyBorder="1" applyAlignment="1">
      <alignment horizontal="right"/>
    </xf>
    <xf numFmtId="0" fontId="1" fillId="0" borderId="32" xfId="0" applyFont="1" applyBorder="1"/>
    <xf numFmtId="164" fontId="4" fillId="2" borderId="1" xfId="0" applyNumberFormat="1" applyFont="1" applyFill="1" applyBorder="1" applyAlignment="1">
      <alignment horizontal="right" vertical="center"/>
    </xf>
    <xf numFmtId="0" fontId="1" fillId="0" borderId="12" xfId="0" applyFont="1" applyBorder="1"/>
    <xf numFmtId="2" fontId="1" fillId="0" borderId="3" xfId="0" applyNumberFormat="1" applyFont="1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right" vertical="center"/>
    </xf>
    <xf numFmtId="0" fontId="4" fillId="2" borderId="21" xfId="0" applyFont="1" applyFill="1" applyBorder="1"/>
    <xf numFmtId="0" fontId="4" fillId="2" borderId="33" xfId="2" applyNumberFormat="1" applyFont="1" applyFill="1" applyBorder="1" applyAlignment="1">
      <alignment horizontal="center"/>
    </xf>
    <xf numFmtId="2" fontId="4" fillId="2" borderId="21" xfId="1" applyNumberFormat="1" applyFont="1" applyFill="1" applyBorder="1" applyAlignment="1">
      <alignment horizontal="right"/>
    </xf>
    <xf numFmtId="164" fontId="4" fillId="0" borderId="21" xfId="0" applyNumberFormat="1" applyFont="1" applyFill="1" applyBorder="1" applyAlignment="1"/>
    <xf numFmtId="164" fontId="4" fillId="0" borderId="21" xfId="0" applyNumberFormat="1" applyFont="1" applyFill="1" applyBorder="1" applyAlignment="1">
      <alignment horizontal="right"/>
    </xf>
    <xf numFmtId="164" fontId="4" fillId="0" borderId="27" xfId="0" applyNumberFormat="1" applyFont="1" applyFill="1" applyBorder="1" applyAlignment="1">
      <alignment horizontal="right"/>
    </xf>
    <xf numFmtId="0" fontId="1" fillId="0" borderId="5" xfId="0" applyFont="1" applyBorder="1"/>
    <xf numFmtId="2" fontId="4" fillId="0" borderId="1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/>
    </xf>
    <xf numFmtId="0" fontId="1" fillId="0" borderId="34" xfId="0" applyFont="1" applyBorder="1"/>
    <xf numFmtId="164" fontId="4" fillId="0" borderId="1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4" fillId="2" borderId="18" xfId="0" applyFont="1" applyFill="1" applyBorder="1"/>
    <xf numFmtId="0" fontId="4" fillId="2" borderId="18" xfId="2" applyNumberFormat="1" applyFont="1" applyFill="1" applyBorder="1" applyAlignment="1">
      <alignment horizontal="center"/>
    </xf>
    <xf numFmtId="2" fontId="4" fillId="2" borderId="18" xfId="1" applyNumberFormat="1" applyFont="1" applyFill="1" applyBorder="1" applyAlignment="1"/>
    <xf numFmtId="0" fontId="1" fillId="2" borderId="11" xfId="0" applyFont="1" applyFill="1" applyBorder="1"/>
    <xf numFmtId="0" fontId="1" fillId="2" borderId="34" xfId="0" applyFont="1" applyFill="1" applyBorder="1"/>
    <xf numFmtId="2" fontId="4" fillId="2" borderId="1" xfId="1" applyNumberFormat="1" applyFont="1" applyFill="1" applyBorder="1"/>
    <xf numFmtId="0" fontId="4" fillId="2" borderId="2" xfId="2" applyNumberFormat="1" applyFont="1" applyFill="1" applyBorder="1" applyAlignment="1">
      <alignment horizontal="center"/>
    </xf>
    <xf numFmtId="0" fontId="1" fillId="0" borderId="0" xfId="0" applyFont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zoomScaleNormal="100" workbookViewId="0">
      <selection activeCell="E7" sqref="E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16" t="s">
        <v>16</v>
      </c>
      <c r="C1" s="17"/>
      <c r="D1" s="18"/>
      <c r="E1" s="1" t="s">
        <v>10</v>
      </c>
      <c r="F1" s="2"/>
      <c r="G1" s="1"/>
      <c r="H1" s="1"/>
      <c r="I1" s="1" t="s">
        <v>1</v>
      </c>
      <c r="J1" s="11" t="s">
        <v>43</v>
      </c>
      <c r="K1" s="12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17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41" t="s">
        <v>5</v>
      </c>
      <c r="H3" s="6" t="s">
        <v>6</v>
      </c>
      <c r="I3" s="6" t="s">
        <v>7</v>
      </c>
      <c r="J3" s="42" t="s">
        <v>8</v>
      </c>
    </row>
    <row r="4" spans="1:11" x14ac:dyDescent="0.35">
      <c r="A4" s="10" t="s">
        <v>18</v>
      </c>
      <c r="B4" s="53" t="s">
        <v>23</v>
      </c>
      <c r="C4" s="54" t="s">
        <v>15</v>
      </c>
      <c r="D4" s="55" t="s">
        <v>29</v>
      </c>
      <c r="E4" s="56">
        <v>235</v>
      </c>
      <c r="F4" s="57">
        <f>0.235*230</f>
        <v>54.05</v>
      </c>
      <c r="G4" s="58">
        <f>47*2.3</f>
        <v>108.1</v>
      </c>
      <c r="H4" s="58">
        <f>0.4*2.3</f>
        <v>0.91999999999999993</v>
      </c>
      <c r="I4" s="58">
        <f>0.4*2.3</f>
        <v>0.91999999999999993</v>
      </c>
      <c r="J4" s="59">
        <f>9.8*2.3</f>
        <v>22.54</v>
      </c>
    </row>
    <row r="5" spans="1:11" x14ac:dyDescent="0.35">
      <c r="A5" s="9"/>
      <c r="B5" s="8" t="s">
        <v>21</v>
      </c>
      <c r="C5" s="74" t="s">
        <v>30</v>
      </c>
      <c r="D5" s="47" t="s">
        <v>31</v>
      </c>
      <c r="E5" s="43">
        <v>100</v>
      </c>
      <c r="F5" s="44">
        <v>61.8</v>
      </c>
      <c r="G5" s="75">
        <v>215</v>
      </c>
      <c r="H5" s="76">
        <v>11</v>
      </c>
      <c r="I5" s="76">
        <v>28</v>
      </c>
      <c r="J5" s="77">
        <v>0</v>
      </c>
    </row>
    <row r="6" spans="1:11" x14ac:dyDescent="0.35">
      <c r="A6" s="9"/>
      <c r="B6" s="62" t="s">
        <v>26</v>
      </c>
      <c r="C6" s="71" t="s">
        <v>32</v>
      </c>
      <c r="D6" s="15" t="s">
        <v>33</v>
      </c>
      <c r="E6" s="14">
        <v>150</v>
      </c>
      <c r="F6" s="7">
        <v>25.61</v>
      </c>
      <c r="G6" s="72">
        <v>199.95</v>
      </c>
      <c r="H6" s="72">
        <v>3.64</v>
      </c>
      <c r="I6" s="72">
        <v>4.3</v>
      </c>
      <c r="J6" s="73">
        <v>36.700000000000003</v>
      </c>
    </row>
    <row r="7" spans="1:11" x14ac:dyDescent="0.35">
      <c r="A7" s="9"/>
      <c r="B7" s="62" t="s">
        <v>13</v>
      </c>
      <c r="C7" s="63" t="s">
        <v>27</v>
      </c>
      <c r="D7" s="20" t="s">
        <v>28</v>
      </c>
      <c r="E7" s="14">
        <v>200</v>
      </c>
      <c r="F7" s="7">
        <v>1.49</v>
      </c>
      <c r="G7" s="61">
        <v>26.8</v>
      </c>
      <c r="H7" s="61">
        <v>0.2</v>
      </c>
      <c r="I7" s="61">
        <v>0</v>
      </c>
      <c r="J7" s="64">
        <v>6.5</v>
      </c>
    </row>
    <row r="8" spans="1:11" x14ac:dyDescent="0.35">
      <c r="A8" s="13"/>
      <c r="B8" s="8" t="s">
        <v>14</v>
      </c>
      <c r="C8" s="48" t="s">
        <v>15</v>
      </c>
      <c r="D8" s="15" t="s">
        <v>22</v>
      </c>
      <c r="E8" s="14">
        <v>30</v>
      </c>
      <c r="F8" s="49">
        <v>3.24</v>
      </c>
      <c r="G8" s="50">
        <v>63</v>
      </c>
      <c r="H8" s="50">
        <v>1.8</v>
      </c>
      <c r="I8" s="50">
        <v>0.3</v>
      </c>
      <c r="J8" s="51">
        <v>12.9</v>
      </c>
    </row>
    <row r="9" spans="1:11" x14ac:dyDescent="0.35">
      <c r="A9" s="13"/>
      <c r="B9" s="22"/>
      <c r="C9" s="19"/>
      <c r="D9" s="78"/>
      <c r="E9" s="79">
        <f t="shared" ref="E9:J9" si="0">SUM(E4:E8)</f>
        <v>715</v>
      </c>
      <c r="F9" s="80">
        <f t="shared" si="0"/>
        <v>146.19</v>
      </c>
      <c r="G9" s="39">
        <f t="shared" si="0"/>
        <v>612.84999999999991</v>
      </c>
      <c r="H9" s="23">
        <f t="shared" si="0"/>
        <v>17.559999999999999</v>
      </c>
      <c r="I9" s="23">
        <f t="shared" si="0"/>
        <v>33.519999999999996</v>
      </c>
      <c r="J9" s="24">
        <f t="shared" si="0"/>
        <v>78.640000000000015</v>
      </c>
    </row>
    <row r="10" spans="1:11" ht="15" thickBot="1" x14ac:dyDescent="0.4">
      <c r="A10" s="34"/>
      <c r="B10" s="27"/>
      <c r="C10" s="35"/>
      <c r="D10" s="28"/>
      <c r="E10" s="29"/>
      <c r="F10" s="30"/>
      <c r="G10" s="36"/>
      <c r="H10" s="31"/>
      <c r="I10" s="31"/>
      <c r="J10" s="32"/>
    </row>
    <row r="11" spans="1:11" x14ac:dyDescent="0.35">
      <c r="A11" s="9" t="s">
        <v>9</v>
      </c>
      <c r="B11" s="21" t="s">
        <v>24</v>
      </c>
      <c r="C11" s="60" t="s">
        <v>25</v>
      </c>
      <c r="D11" s="65" t="s">
        <v>34</v>
      </c>
      <c r="E11" s="66">
        <v>50</v>
      </c>
      <c r="F11" s="67">
        <f>8.35*1.98</f>
        <v>16.532999999999998</v>
      </c>
      <c r="G11" s="68">
        <v>25</v>
      </c>
      <c r="H11" s="69">
        <v>0</v>
      </c>
      <c r="I11" s="69">
        <v>0</v>
      </c>
      <c r="J11" s="70">
        <v>13</v>
      </c>
    </row>
    <row r="12" spans="1:11" x14ac:dyDescent="0.35">
      <c r="A12" s="9"/>
      <c r="B12" s="81" t="s">
        <v>20</v>
      </c>
      <c r="C12" s="82" t="s">
        <v>35</v>
      </c>
      <c r="D12" s="65" t="s">
        <v>36</v>
      </c>
      <c r="E12" s="43">
        <v>270</v>
      </c>
      <c r="F12" s="44">
        <v>24.57</v>
      </c>
      <c r="G12" s="69">
        <v>129</v>
      </c>
      <c r="H12" s="69">
        <v>8.64</v>
      </c>
      <c r="I12" s="69">
        <v>4.32</v>
      </c>
      <c r="J12" s="70">
        <v>13.92</v>
      </c>
    </row>
    <row r="13" spans="1:11" x14ac:dyDescent="0.35">
      <c r="A13" s="9"/>
      <c r="B13" s="8" t="s">
        <v>21</v>
      </c>
      <c r="C13" s="71" t="s">
        <v>37</v>
      </c>
      <c r="D13" s="47" t="s">
        <v>38</v>
      </c>
      <c r="E13" s="14">
        <v>165</v>
      </c>
      <c r="F13" s="83">
        <v>32.18</v>
      </c>
      <c r="G13" s="76">
        <v>274.5</v>
      </c>
      <c r="H13" s="76">
        <v>12.15</v>
      </c>
      <c r="I13" s="76">
        <v>13.41</v>
      </c>
      <c r="J13" s="77">
        <v>6.66</v>
      </c>
    </row>
    <row r="14" spans="1:11" x14ac:dyDescent="0.35">
      <c r="A14" s="9"/>
      <c r="B14" s="62" t="s">
        <v>26</v>
      </c>
      <c r="C14" s="52" t="s">
        <v>39</v>
      </c>
      <c r="D14" s="20" t="s">
        <v>40</v>
      </c>
      <c r="E14" s="84">
        <v>150</v>
      </c>
      <c r="F14" s="7">
        <v>11.4</v>
      </c>
      <c r="G14" s="76">
        <f>1625*0.15</f>
        <v>243.75</v>
      </c>
      <c r="H14" s="76">
        <f>57.32*0.15</f>
        <v>8.597999999999999</v>
      </c>
      <c r="I14" s="76">
        <f>40.62*0.15</f>
        <v>6.0929999999999991</v>
      </c>
      <c r="J14" s="77">
        <f>257.61*0.15</f>
        <v>38.641500000000001</v>
      </c>
    </row>
    <row r="15" spans="1:11" x14ac:dyDescent="0.35">
      <c r="A15" s="9"/>
      <c r="B15" s="62" t="s">
        <v>13</v>
      </c>
      <c r="C15" s="85" t="s">
        <v>41</v>
      </c>
      <c r="D15" s="20" t="s">
        <v>42</v>
      </c>
      <c r="E15" s="14">
        <v>200</v>
      </c>
      <c r="F15" s="7">
        <v>14.28</v>
      </c>
      <c r="G15" s="61">
        <v>32.700000000000003</v>
      </c>
      <c r="H15" s="61">
        <v>0.1</v>
      </c>
      <c r="I15" s="61">
        <v>0.1</v>
      </c>
      <c r="J15" s="64">
        <v>7.9</v>
      </c>
    </row>
    <row r="16" spans="1:11" x14ac:dyDescent="0.35">
      <c r="A16" s="9"/>
      <c r="B16" s="8" t="s">
        <v>14</v>
      </c>
      <c r="C16" s="26" t="s">
        <v>15</v>
      </c>
      <c r="D16" s="15" t="s">
        <v>19</v>
      </c>
      <c r="E16" s="37">
        <v>30</v>
      </c>
      <c r="F16" s="25">
        <v>3.23</v>
      </c>
      <c r="G16" s="40">
        <v>57</v>
      </c>
      <c r="H16" s="45">
        <v>1.8</v>
      </c>
      <c r="I16" s="45">
        <v>0.3</v>
      </c>
      <c r="J16" s="46">
        <v>11.4</v>
      </c>
    </row>
    <row r="17" spans="1:10" x14ac:dyDescent="0.35">
      <c r="A17" s="13"/>
      <c r="B17" s="22"/>
      <c r="C17" s="19"/>
      <c r="D17" s="33"/>
      <c r="E17" s="37">
        <f t="shared" ref="E17:J17" si="1">SUM(E11:E16)</f>
        <v>865</v>
      </c>
      <c r="F17" s="38">
        <f t="shared" si="1"/>
        <v>102.193</v>
      </c>
      <c r="G17" s="39">
        <f t="shared" si="1"/>
        <v>761.95</v>
      </c>
      <c r="H17" s="23">
        <f t="shared" si="1"/>
        <v>31.288</v>
      </c>
      <c r="I17" s="23">
        <f t="shared" si="1"/>
        <v>24.223000000000003</v>
      </c>
      <c r="J17" s="24">
        <f t="shared" si="1"/>
        <v>91.521500000000003</v>
      </c>
    </row>
    <row r="18" spans="1:10" ht="15" thickBot="1" x14ac:dyDescent="0.4">
      <c r="A18" s="34"/>
      <c r="B18" s="27"/>
      <c r="C18" s="35"/>
      <c r="D18" s="28"/>
      <c r="E18" s="29"/>
      <c r="F18" s="30"/>
      <c r="G18" s="36"/>
      <c r="H18" s="31"/>
      <c r="I18" s="31"/>
      <c r="J18" s="3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2025-04-01T20:41:48Z</dcterms:modified>
</cp:coreProperties>
</file>