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I16" i="3"/>
  <c r="J11" i="3"/>
  <c r="J16" i="3" s="1"/>
  <c r="I11" i="3"/>
  <c r="H11" i="3"/>
  <c r="H16" i="3" s="1"/>
  <c r="G11" i="3"/>
  <c r="G16" i="3" s="1"/>
  <c r="F11" i="3"/>
  <c r="F16" i="3" s="1"/>
  <c r="I9" i="3"/>
  <c r="G9" i="3"/>
  <c r="J7" i="3"/>
  <c r="I7" i="3"/>
  <c r="H7" i="3"/>
  <c r="H9" i="3" s="1"/>
  <c r="G7" i="3"/>
  <c r="F7" i="3"/>
  <c r="F9" i="3" s="1"/>
  <c r="J5" i="3"/>
  <c r="J9" i="3" s="1"/>
  <c r="I5" i="3"/>
  <c r="H5" i="3"/>
  <c r="G5" i="3"/>
  <c r="F4" i="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<sst xmlns="http://schemas.openxmlformats.org/spreadsheetml/2006/main" count="47" uniqueCount="41">
  <si>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</si>
  <si>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</si>
  <si>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</si>
  <si>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</si>
  <si>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</si>
  <si>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</si>
  <si>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</si>
  <si>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</si>
  <si>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</si>
  <si>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</si>
  <si>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</si>
  <si>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</si>
  <si>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</si>
  <si>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</si>
  <si>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</si>
  <si>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</si>
  <si>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</si>
  <si>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</si>
  <si>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</si>
  <si>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</si>
  <si>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1 блюдо</t>
  </si>
  <si>
    <t>2 блюдо</t>
  </si>
  <si>
    <t>Хлеб пшеничный</t>
  </si>
  <si>
    <t>гор.блюдо</t>
  </si>
  <si>
    <t>№ 54-2гн-2020</t>
  </si>
  <si>
    <t>Чай с сахаром</t>
  </si>
  <si>
    <t>фрукты</t>
  </si>
  <si>
    <t>кисломол.</t>
  </si>
  <si>
    <t>Масло сливочное</t>
  </si>
  <si>
    <t>№ 223 сб.2011г.</t>
  </si>
  <si>
    <t>Запеканка из творога со сгущённым молоком</t>
  </si>
  <si>
    <t>сладкое</t>
  </si>
  <si>
    <t>Чоко-пай</t>
  </si>
  <si>
    <t>Мандарин</t>
  </si>
  <si>
    <t>№ 88 сб.2011г.</t>
  </si>
  <si>
    <t>Борщ с птицей отварной</t>
  </si>
  <si>
    <t>№ 294 сб.2011г.</t>
  </si>
  <si>
    <t xml:space="preserve">Плов из птицы  </t>
  </si>
  <si>
    <t>№ 346 сб.2011г.</t>
  </si>
  <si>
    <t>Компот из свежих яблок</t>
  </si>
  <si>
    <t>2025-03-19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</si>
</sst>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0" fontId="5" fillId="0" borderId="13" xfId="0" applyFont="1" applyBorder="1"/>
    <xf numFmtId="0" fontId="5" fillId="0" borderId="1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4" fillId="0" borderId="1" xfId="0" applyFont="1" applyBorder="1"/>
    <xf numFmtId="0" fontId="1" fillId="0" borderId="12" xfId="0" applyFont="1" applyBorder="1"/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4" fillId="2" borderId="18" xfId="1" applyFont="1" applyFill="1" applyBorder="1"/>
    <xf numFmtId="0" fontId="1" fillId="0" borderId="24" xfId="0" applyFont="1" applyBorder="1"/>
    <xf numFmtId="0" fontId="1" fillId="2" borderId="25" xfId="0" applyFont="1" applyFill="1" applyBorder="1"/>
    <xf numFmtId="2" fontId="4" fillId="2" borderId="26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23" xfId="0" applyNumberFormat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3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11" xfId="0" applyFont="1" applyFill="1" applyBorder="1"/>
    <xf numFmtId="0" fontId="1" fillId="0" borderId="5" xfId="0" applyFont="1" applyBorder="1"/>
    <xf numFmtId="2" fontId="1" fillId="0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0" borderId="28" xfId="0" applyFont="1" applyBorder="1"/>
    <xf numFmtId="0" fontId="1" fillId="2" borderId="29" xfId="0" applyFont="1" applyFill="1" applyBorder="1"/>
    <xf numFmtId="0" fontId="4" fillId="0" borderId="30" xfId="0" applyFont="1" applyBorder="1"/>
    <xf numFmtId="0" fontId="4" fillId="2" borderId="30" xfId="2" applyNumberFormat="1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164" fontId="4" fillId="2" borderId="21" xfId="0" applyNumberFormat="1" applyFont="1" applyFill="1" applyBorder="1" applyAlignment="1">
      <alignment horizontal="right"/>
    </xf>
    <xf numFmtId="164" fontId="4" fillId="2" borderId="27" xfId="0" applyNumberFormat="1" applyFont="1" applyFill="1" applyBorder="1" applyAlignment="1">
      <alignment horizontal="right"/>
    </xf>
    <xf numFmtId="0" fontId="1" fillId="0" borderId="32" xfId="0" applyFont="1" applyBorder="1"/>
    <xf numFmtId="0" fontId="4" fillId="2" borderId="1" xfId="1" applyFont="1" applyFill="1" applyBorder="1"/>
    <xf numFmtId="2" fontId="1" fillId="2" borderId="3" xfId="0" applyNumberFormat="1" applyFont="1" applyFill="1" applyBorder="1" applyAlignment="1">
      <alignment horizontal="left"/>
    </xf>
    <xf numFmtId="0" fontId="1" fillId="2" borderId="21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8" sqref="D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6" t="s">
        <v>16</v>
      </c>
      <c r="C1" s="17"/>
      <c r="D1" s="18"/>
      <c r="E1" s="1" t="s">
        <v>10</v>
      </c>
      <c r="F1" s="2"/>
      <c r="G1" s="1"/>
      <c r="H1" s="1"/>
      <c r="I1" s="1" t="s">
        <v>1</v>
      </c>
      <c r="J1" s="11" t="s">
        <v>40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42" t="s">
        <v>5</v>
      </c>
      <c r="H3" s="6" t="s">
        <v>6</v>
      </c>
      <c r="I3" s="6" t="s">
        <v>7</v>
      </c>
      <c r="J3" s="43" t="s">
        <v>8</v>
      </c>
    </row>
    <row r="4" spans="1:11" x14ac:dyDescent="0.35">
      <c r="A4" s="10" t="s">
        <v>18</v>
      </c>
      <c r="B4" s="61" t="s">
        <v>27</v>
      </c>
      <c r="C4" s="62" t="s">
        <v>15</v>
      </c>
      <c r="D4" s="63" t="s">
        <v>28</v>
      </c>
      <c r="E4" s="64">
        <v>10</v>
      </c>
      <c r="F4" s="65">
        <f>0.01*1040</f>
        <v>10.4</v>
      </c>
      <c r="G4" s="66">
        <v>66.099999999999994</v>
      </c>
      <c r="H4" s="66">
        <v>0.08</v>
      </c>
      <c r="I4" s="66">
        <v>7.25</v>
      </c>
      <c r="J4" s="67">
        <v>0.13</v>
      </c>
    </row>
    <row r="5" spans="1:11" x14ac:dyDescent="0.35">
      <c r="A5" s="9"/>
      <c r="B5" s="22" t="s">
        <v>23</v>
      </c>
      <c r="C5" s="57" t="s">
        <v>29</v>
      </c>
      <c r="D5" s="48" t="s">
        <v>30</v>
      </c>
      <c r="E5" s="44">
        <v>175</v>
      </c>
      <c r="F5" s="68">
        <v>104.14</v>
      </c>
      <c r="G5" s="70">
        <f>260.25+64</f>
        <v>324.25</v>
      </c>
      <c r="H5" s="70">
        <f>16.2+0.8</f>
        <v>17</v>
      </c>
      <c r="I5" s="70">
        <f>12+1.7</f>
        <v>13.7</v>
      </c>
      <c r="J5" s="71">
        <f>18.7+11.2</f>
        <v>29.9</v>
      </c>
    </row>
    <row r="6" spans="1:11" x14ac:dyDescent="0.35">
      <c r="A6" s="9"/>
      <c r="B6" s="21" t="s">
        <v>13</v>
      </c>
      <c r="C6" s="58" t="s">
        <v>24</v>
      </c>
      <c r="D6" s="20" t="s">
        <v>25</v>
      </c>
      <c r="E6" s="14">
        <v>200</v>
      </c>
      <c r="F6" s="7">
        <v>1.49</v>
      </c>
      <c r="G6" s="59">
        <v>26.8</v>
      </c>
      <c r="H6" s="59">
        <v>0.2</v>
      </c>
      <c r="I6" s="59">
        <v>0</v>
      </c>
      <c r="J6" s="60">
        <v>6.5</v>
      </c>
    </row>
    <row r="7" spans="1:11" x14ac:dyDescent="0.35">
      <c r="A7" s="9"/>
      <c r="B7" s="21" t="s">
        <v>31</v>
      </c>
      <c r="C7" s="27" t="s">
        <v>15</v>
      </c>
      <c r="D7" s="20" t="s">
        <v>32</v>
      </c>
      <c r="E7" s="14">
        <v>28</v>
      </c>
      <c r="F7" s="7">
        <f>16.5/0.3*0.28</f>
        <v>15.400000000000002</v>
      </c>
      <c r="G7" s="59">
        <f>430*0.28</f>
        <v>120.4</v>
      </c>
      <c r="H7" s="59">
        <f>4.5*0.28</f>
        <v>1.2600000000000002</v>
      </c>
      <c r="I7" s="59">
        <f>18*0.28</f>
        <v>5.0400000000000009</v>
      </c>
      <c r="J7" s="60">
        <f>63*0.28</f>
        <v>17.64</v>
      </c>
    </row>
    <row r="8" spans="1:11" x14ac:dyDescent="0.35">
      <c r="A8" s="9"/>
      <c r="B8" s="8" t="s">
        <v>14</v>
      </c>
      <c r="C8" s="49" t="s">
        <v>15</v>
      </c>
      <c r="D8" s="15" t="s">
        <v>22</v>
      </c>
      <c r="E8" s="14">
        <v>30</v>
      </c>
      <c r="F8" s="50">
        <v>3.24</v>
      </c>
      <c r="G8" s="51">
        <v>63</v>
      </c>
      <c r="H8" s="51">
        <v>1.8</v>
      </c>
      <c r="I8" s="51">
        <v>0.3</v>
      </c>
      <c r="J8" s="52">
        <v>12.9</v>
      </c>
    </row>
    <row r="9" spans="1:11" x14ac:dyDescent="0.35">
      <c r="A9" s="13"/>
      <c r="B9" s="8"/>
      <c r="C9" s="49"/>
      <c r="D9" s="15"/>
      <c r="E9" s="14">
        <f>SUM(E4:E8)</f>
        <v>443</v>
      </c>
      <c r="F9" s="26">
        <f>SUM(F4:F8)</f>
        <v>134.67000000000002</v>
      </c>
      <c r="G9" s="51">
        <f>SUM(G4:G8)</f>
        <v>600.55000000000007</v>
      </c>
      <c r="H9" s="51">
        <f>SUM(H4:H8)</f>
        <v>20.34</v>
      </c>
      <c r="I9" s="51">
        <f>SUM(I4:I8)</f>
        <v>26.290000000000003</v>
      </c>
      <c r="J9" s="52">
        <f>SUM(J4:J8)</f>
        <v>67.070000000000007</v>
      </c>
    </row>
    <row r="10" spans="1:11" ht="15" thickBot="1" x14ac:dyDescent="0.4">
      <c r="A10" s="35"/>
      <c r="B10" s="28"/>
      <c r="C10" s="36"/>
      <c r="D10" s="29"/>
      <c r="E10" s="30"/>
      <c r="F10" s="31"/>
      <c r="G10" s="37"/>
      <c r="H10" s="32"/>
      <c r="I10" s="32"/>
      <c r="J10" s="33"/>
    </row>
    <row r="11" spans="1:11" x14ac:dyDescent="0.35">
      <c r="A11" s="9" t="s">
        <v>9</v>
      </c>
      <c r="B11" s="61" t="s">
        <v>26</v>
      </c>
      <c r="C11" s="62" t="s">
        <v>15</v>
      </c>
      <c r="D11" s="63" t="s">
        <v>33</v>
      </c>
      <c r="E11" s="64">
        <v>130</v>
      </c>
      <c r="F11" s="65">
        <f>0.13*195</f>
        <v>25.35</v>
      </c>
      <c r="G11" s="66">
        <f>38*1.3</f>
        <v>49.4</v>
      </c>
      <c r="H11" s="66">
        <f>0.8*1.3</f>
        <v>1.04</v>
      </c>
      <c r="I11" s="66">
        <f>0.2*1.3</f>
        <v>0.26</v>
      </c>
      <c r="J11" s="67">
        <f>7.5*1.3</f>
        <v>9.75</v>
      </c>
    </row>
    <row r="12" spans="1:11" x14ac:dyDescent="0.35">
      <c r="A12" s="9"/>
      <c r="B12" s="22" t="s">
        <v>20</v>
      </c>
      <c r="C12" s="72" t="s">
        <v>34</v>
      </c>
      <c r="D12" s="48" t="s">
        <v>35</v>
      </c>
      <c r="E12" s="44">
        <v>213</v>
      </c>
      <c r="F12" s="45">
        <v>17.82</v>
      </c>
      <c r="G12" s="70">
        <v>158.6</v>
      </c>
      <c r="H12" s="70">
        <v>10.4</v>
      </c>
      <c r="I12" s="70">
        <v>7.9</v>
      </c>
      <c r="J12" s="71">
        <v>10.6</v>
      </c>
    </row>
    <row r="13" spans="1:11" x14ac:dyDescent="0.35">
      <c r="A13" s="9"/>
      <c r="B13" s="56" t="s">
        <v>21</v>
      </c>
      <c r="C13" s="53" t="s">
        <v>36</v>
      </c>
      <c r="D13" s="73" t="s">
        <v>37</v>
      </c>
      <c r="E13" s="14">
        <v>200</v>
      </c>
      <c r="F13" s="69">
        <v>60.96</v>
      </c>
      <c r="G13" s="54">
        <v>331.6</v>
      </c>
      <c r="H13" s="54">
        <v>22.8</v>
      </c>
      <c r="I13" s="54">
        <v>23.1</v>
      </c>
      <c r="J13" s="55">
        <v>57.9</v>
      </c>
    </row>
    <row r="14" spans="1:11" x14ac:dyDescent="0.35">
      <c r="A14" s="9"/>
      <c r="B14" s="21" t="s">
        <v>13</v>
      </c>
      <c r="C14" s="74" t="s">
        <v>38</v>
      </c>
      <c r="D14" s="75" t="s">
        <v>39</v>
      </c>
      <c r="E14" s="44">
        <v>200</v>
      </c>
      <c r="F14" s="45">
        <v>11.72</v>
      </c>
      <c r="G14" s="54">
        <v>114.6</v>
      </c>
      <c r="H14" s="54">
        <v>0.1</v>
      </c>
      <c r="I14" s="54">
        <v>0.1</v>
      </c>
      <c r="J14" s="55">
        <v>27.9</v>
      </c>
    </row>
    <row r="15" spans="1:11" x14ac:dyDescent="0.35">
      <c r="A15" s="9"/>
      <c r="B15" s="8" t="s">
        <v>14</v>
      </c>
      <c r="C15" s="27" t="s">
        <v>15</v>
      </c>
      <c r="D15" s="15" t="s">
        <v>19</v>
      </c>
      <c r="E15" s="38">
        <v>30</v>
      </c>
      <c r="F15" s="26">
        <v>3.23</v>
      </c>
      <c r="G15" s="41">
        <v>57</v>
      </c>
      <c r="H15" s="46">
        <v>1.8</v>
      </c>
      <c r="I15" s="46">
        <v>0.3</v>
      </c>
      <c r="J15" s="47">
        <v>11.4</v>
      </c>
    </row>
    <row r="16" spans="1:11" x14ac:dyDescent="0.35">
      <c r="A16" s="13"/>
      <c r="B16" s="23"/>
      <c r="C16" s="19"/>
      <c r="D16" s="34"/>
      <c r="E16" s="38">
        <f>SUM(E11:E15)</f>
        <v>773</v>
      </c>
      <c r="F16" s="39">
        <f>SUM(F11:F15)</f>
        <v>119.08</v>
      </c>
      <c r="G16" s="40">
        <f>SUM(G11:G15)</f>
        <v>711.2</v>
      </c>
      <c r="H16" s="24">
        <f>SUM(H11:H15)</f>
        <v>36.14</v>
      </c>
      <c r="I16" s="24">
        <f>SUM(I11:I15)</f>
        <v>31.660000000000004</v>
      </c>
      <c r="J16" s="25">
        <f>SUM(J11:J15)</f>
        <v>117.55000000000001</v>
      </c>
    </row>
    <row r="17" spans="1:10" ht="15" thickBot="1" x14ac:dyDescent="0.4">
      <c r="A17" s="35"/>
      <c r="B17" s="28"/>
      <c r="C17" s="36"/>
      <c r="D17" s="29"/>
      <c r="E17" s="30"/>
      <c r="F17" s="31"/>
      <c r="G17" s="37"/>
      <c r="H17" s="32"/>
      <c r="I17" s="32"/>
      <c r="J17" s="3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2025-03-18T20:07:51Z</dcterms:modified>
</cp:coreProperties>
</file>