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9" i="3"/>
  <c r="J17" i="3"/>
  <c r="F17" i="3"/>
  <c r="J13" i="3"/>
  <c r="I13" i="3"/>
  <c r="H13" i="3"/>
  <c r="G13" i="3"/>
  <c r="J11" i="3"/>
  <c r="I11" i="3"/>
  <c r="I17" i="3" s="1"/>
  <c r="H11" i="3"/>
  <c r="H17" i="3" s="1"/>
  <c r="G11" i="3"/>
  <c r="G17" i="3" s="1"/>
  <c r="J9" i="3"/>
  <c r="G9" i="3"/>
  <c r="F9" i="3"/>
  <c r="I4" i="3"/>
  <c r="I9" i="3" s="1"/>
  <c r="H4" i="3"/>
  <c r="H9" i="3" s="1"/>
  <c r="G4" i="3"/>
  <c r="F4" i="3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<sst xmlns="http://schemas.openxmlformats.org/spreadsheetml/2006/main" count="50" uniqueCount="44">
  <si>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</si>
  <si>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</si>
  <si>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</si>
  <si>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</si>
  <si>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</si>
  <si>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</si>
  <si>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</si>
  <si>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</si>
  <si>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</si>
  <si>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</si>
  <si>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</si>
  <si>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</si>
  <si>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</si>
  <si>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</si>
  <si>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</si>
  <si>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</si>
  <si>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1 блюдо</t>
  </si>
  <si>
    <t>МАОУ "Гимназия № 13"</t>
  </si>
  <si>
    <t>Приём пищи</t>
  </si>
  <si>
    <t>Завтрак</t>
  </si>
  <si>
    <t>2 блюдо</t>
  </si>
  <si>
    <t>Хлеб  ржано-пшеничный</t>
  </si>
  <si>
    <t>гарнир</t>
  </si>
  <si>
    <t>закуска</t>
  </si>
  <si>
    <t>Хлеб пшеничный</t>
  </si>
  <si>
    <t>гор.блюдо</t>
  </si>
  <si>
    <t>кисломол.</t>
  </si>
  <si>
    <t>№ 294 сб.2011г.</t>
  </si>
  <si>
    <t xml:space="preserve">Котлета из птицы </t>
  </si>
  <si>
    <t>№ 15 сб.2011г.</t>
  </si>
  <si>
    <t>Сыр</t>
  </si>
  <si>
    <t>№ 182 сб.2011г.</t>
  </si>
  <si>
    <t>Каша пшённая с маслом сливочным</t>
  </si>
  <si>
    <t>№ 54-3гн-2020</t>
  </si>
  <si>
    <t>Чай с сахаром, лимоном</t>
  </si>
  <si>
    <t>Булочка "Дорожная"</t>
  </si>
  <si>
    <t>№ 69 сб.2011г.</t>
  </si>
  <si>
    <t>Салат из моркови</t>
  </si>
  <si>
    <t>№ 104,105 сб.2011г.</t>
  </si>
  <si>
    <t>Суп картофельный с мясными фрикадельками</t>
  </si>
  <si>
    <t>№ 305 сб.2011г.</t>
  </si>
  <si>
    <t>Рис припущенный</t>
  </si>
  <si>
    <t>Компот из изюма</t>
  </si>
  <si>
    <t>2025-02-17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</si>
</sst>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/>
    <xf numFmtId="0" fontId="1" fillId="2" borderId="22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0" fontId="1" fillId="0" borderId="27" xfId="0" applyFont="1" applyBorder="1"/>
    <xf numFmtId="0" fontId="1" fillId="0" borderId="3" xfId="0" applyFont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0" fontId="4" fillId="2" borderId="21" xfId="0" applyFont="1" applyFill="1" applyBorder="1"/>
    <xf numFmtId="2" fontId="4" fillId="2" borderId="21" xfId="1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  <xf numFmtId="0" fontId="1" fillId="2" borderId="27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0" fontId="1" fillId="2" borderId="11" xfId="0" applyFont="1" applyFill="1" applyBorder="1"/>
    <xf numFmtId="2" fontId="4" fillId="2" borderId="1" xfId="1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0" fontId="4" fillId="2" borderId="16" xfId="0" applyFont="1" applyFill="1" applyBorder="1"/>
    <xf numFmtId="0" fontId="4" fillId="2" borderId="16" xfId="2" applyNumberFormat="1" applyFont="1" applyFill="1" applyBorder="1" applyAlignment="1">
      <alignment horizontal="center"/>
    </xf>
    <xf numFmtId="0" fontId="4" fillId="2" borderId="16" xfId="1" applyFont="1" applyFill="1" applyBorder="1" applyAlignment="1"/>
    <xf numFmtId="164" fontId="4" fillId="2" borderId="16" xfId="0" applyNumberFormat="1" applyFont="1" applyFill="1" applyBorder="1" applyAlignment="1"/>
    <xf numFmtId="164" fontId="4" fillId="2" borderId="17" xfId="0" applyNumberFormat="1" applyFont="1" applyFill="1" applyBorder="1" applyAlignment="1"/>
    <xf numFmtId="0" fontId="4" fillId="2" borderId="30" xfId="2" applyNumberFormat="1" applyFont="1" applyFill="1" applyBorder="1" applyAlignment="1">
      <alignment horizontal="center"/>
    </xf>
    <xf numFmtId="0" fontId="1" fillId="0" borderId="29" xfId="0" applyFont="1" applyBorder="1"/>
    <xf numFmtId="164" fontId="4" fillId="2" borderId="21" xfId="0" applyNumberFormat="1" applyFont="1" applyFill="1" applyBorder="1" applyAlignment="1">
      <alignment horizontal="right"/>
    </xf>
    <xf numFmtId="0" fontId="1" fillId="2" borderId="31" xfId="0" applyFont="1" applyFill="1" applyBorder="1"/>
    <xf numFmtId="0" fontId="1" fillId="0" borderId="5" xfId="0" applyFont="1" applyBorder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0" fontId="4" fillId="2" borderId="1" xfId="1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E8" sqref="E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6" t="s">
        <v>17</v>
      </c>
      <c r="C1" s="17"/>
      <c r="D1" s="18"/>
      <c r="E1" s="1" t="s">
        <v>10</v>
      </c>
      <c r="F1" s="2"/>
      <c r="G1" s="1"/>
      <c r="H1" s="1"/>
      <c r="I1" s="1" t="s">
        <v>1</v>
      </c>
      <c r="J1" s="11" t="s">
        <v>43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18</v>
      </c>
      <c r="B3" s="4" t="s">
        <v>2</v>
      </c>
      <c r="C3" s="5" t="s">
        <v>11</v>
      </c>
      <c r="D3" s="6" t="s">
        <v>3</v>
      </c>
      <c r="E3" s="19" t="s">
        <v>12</v>
      </c>
      <c r="F3" s="19" t="s">
        <v>4</v>
      </c>
      <c r="G3" s="20" t="s">
        <v>5</v>
      </c>
      <c r="H3" s="19" t="s">
        <v>6</v>
      </c>
      <c r="I3" s="19" t="s">
        <v>7</v>
      </c>
      <c r="J3" s="21" t="s">
        <v>8</v>
      </c>
    </row>
    <row r="4" spans="1:11" x14ac:dyDescent="0.35">
      <c r="A4" s="10" t="s">
        <v>19</v>
      </c>
      <c r="B4" s="26" t="s">
        <v>26</v>
      </c>
      <c r="C4" s="49" t="s">
        <v>29</v>
      </c>
      <c r="D4" s="23" t="s">
        <v>30</v>
      </c>
      <c r="E4" s="63">
        <v>30</v>
      </c>
      <c r="F4" s="7">
        <f>0.032*720</f>
        <v>23.04</v>
      </c>
      <c r="G4" s="67">
        <f>107.2</f>
        <v>107.2</v>
      </c>
      <c r="H4" s="51">
        <f>7</f>
        <v>7</v>
      </c>
      <c r="I4" s="51">
        <f>8.8</f>
        <v>8.8000000000000007</v>
      </c>
      <c r="J4" s="52">
        <v>0</v>
      </c>
    </row>
    <row r="5" spans="1:11" x14ac:dyDescent="0.35">
      <c r="A5" s="9"/>
      <c r="B5" s="68" t="s">
        <v>25</v>
      </c>
      <c r="C5" s="50" t="s">
        <v>31</v>
      </c>
      <c r="D5" s="69" t="s">
        <v>32</v>
      </c>
      <c r="E5" s="14">
        <v>210</v>
      </c>
      <c r="F5" s="7">
        <v>28.45</v>
      </c>
      <c r="G5" s="51">
        <v>295.33</v>
      </c>
      <c r="H5" s="51">
        <v>5.8</v>
      </c>
      <c r="I5" s="51">
        <v>10.66</v>
      </c>
      <c r="J5" s="52">
        <v>42.66</v>
      </c>
    </row>
    <row r="6" spans="1:11" x14ac:dyDescent="0.35">
      <c r="A6" s="9"/>
      <c r="B6" s="8" t="s">
        <v>13</v>
      </c>
      <c r="C6" s="70" t="s">
        <v>33</v>
      </c>
      <c r="D6" s="15" t="s">
        <v>34</v>
      </c>
      <c r="E6" s="14">
        <v>207</v>
      </c>
      <c r="F6" s="7">
        <v>3.62</v>
      </c>
      <c r="G6" s="65">
        <v>27.9</v>
      </c>
      <c r="H6" s="65">
        <v>0.3</v>
      </c>
      <c r="I6" s="65">
        <v>0.02</v>
      </c>
      <c r="J6" s="66">
        <v>6.7</v>
      </c>
    </row>
    <row r="7" spans="1:11" x14ac:dyDescent="0.35">
      <c r="A7" s="13"/>
      <c r="B7" s="26" t="s">
        <v>14</v>
      </c>
      <c r="C7" s="53" t="s">
        <v>15</v>
      </c>
      <c r="D7" s="23" t="s">
        <v>35</v>
      </c>
      <c r="E7" s="14">
        <v>50</v>
      </c>
      <c r="F7" s="7">
        <v>21</v>
      </c>
      <c r="G7" s="33">
        <v>119</v>
      </c>
      <c r="H7" s="33">
        <v>3</v>
      </c>
      <c r="I7" s="33">
        <v>4.0999999999999996</v>
      </c>
      <c r="J7" s="36">
        <v>22.1</v>
      </c>
    </row>
    <row r="8" spans="1:11" x14ac:dyDescent="0.35">
      <c r="A8" s="13"/>
      <c r="B8" s="8" t="s">
        <v>14</v>
      </c>
      <c r="C8" s="53" t="s">
        <v>15</v>
      </c>
      <c r="D8" s="15" t="s">
        <v>24</v>
      </c>
      <c r="E8" s="14">
        <v>30</v>
      </c>
      <c r="F8" s="54">
        <v>3.24</v>
      </c>
      <c r="G8" s="55">
        <v>63</v>
      </c>
      <c r="H8" s="55">
        <v>1.8</v>
      </c>
      <c r="I8" s="55">
        <v>0.3</v>
      </c>
      <c r="J8" s="56">
        <v>12.9</v>
      </c>
    </row>
    <row r="9" spans="1:11" x14ac:dyDescent="0.35">
      <c r="A9" s="13"/>
      <c r="B9" s="26"/>
      <c r="C9" s="53"/>
      <c r="D9" s="23"/>
      <c r="E9" s="25">
        <f>SUM(E4:E8)</f>
        <v>527</v>
      </c>
      <c r="F9" s="7">
        <f>SUM(F4:F8)</f>
        <v>79.34999999999998</v>
      </c>
      <c r="G9" s="51">
        <f>SUM(G4:G8)</f>
        <v>612.42999999999995</v>
      </c>
      <c r="H9" s="51">
        <f>SUM(H4:H8)</f>
        <v>17.900000000000002</v>
      </c>
      <c r="I9" s="51">
        <f>SUM(I4:I8)</f>
        <v>23.88</v>
      </c>
      <c r="J9" s="52">
        <f>SUM(J4:J8)</f>
        <v>84.360000000000014</v>
      </c>
    </row>
    <row r="10" spans="1:11" ht="15" thickBot="1" x14ac:dyDescent="0.4">
      <c r="A10" s="43"/>
      <c r="B10" s="35"/>
      <c r="C10" s="44"/>
      <c r="D10" s="71"/>
      <c r="E10" s="72"/>
      <c r="F10" s="73"/>
      <c r="G10" s="74"/>
      <c r="H10" s="74"/>
      <c r="I10" s="74"/>
      <c r="J10" s="75"/>
    </row>
    <row r="11" spans="1:11" x14ac:dyDescent="0.35">
      <c r="A11" s="9" t="s">
        <v>9</v>
      </c>
      <c r="B11" s="26" t="s">
        <v>23</v>
      </c>
      <c r="C11" s="64" t="s">
        <v>36</v>
      </c>
      <c r="D11" s="59" t="s">
        <v>37</v>
      </c>
      <c r="E11" s="76">
        <v>50</v>
      </c>
      <c r="F11" s="60">
        <v>6.47</v>
      </c>
      <c r="G11" s="77">
        <f>817/1000*60</f>
        <v>49.019999999999996</v>
      </c>
      <c r="H11" s="78">
        <f>12.33*0.6</f>
        <v>7.3979999999999997</v>
      </c>
      <c r="I11" s="78">
        <f>0.94*0.6</f>
        <v>0.56399999999999995</v>
      </c>
      <c r="J11" s="78">
        <f>114.76*0.6</f>
        <v>68.855999999999995</v>
      </c>
    </row>
    <row r="12" spans="1:11" x14ac:dyDescent="0.35">
      <c r="A12" s="9"/>
      <c r="B12" s="68" t="s">
        <v>16</v>
      </c>
      <c r="C12" s="79" t="s">
        <v>38</v>
      </c>
      <c r="D12" s="59" t="s">
        <v>39</v>
      </c>
      <c r="E12" s="57">
        <v>220</v>
      </c>
      <c r="F12" s="58">
        <v>22.02</v>
      </c>
      <c r="G12" s="61">
        <v>129</v>
      </c>
      <c r="H12" s="61">
        <v>8.64</v>
      </c>
      <c r="I12" s="61">
        <v>4.32</v>
      </c>
      <c r="J12" s="62">
        <v>13.92</v>
      </c>
    </row>
    <row r="13" spans="1:11" x14ac:dyDescent="0.35">
      <c r="A13" s="9"/>
      <c r="B13" s="8" t="s">
        <v>20</v>
      </c>
      <c r="C13" s="49" t="s">
        <v>27</v>
      </c>
      <c r="D13" s="59" t="s">
        <v>28</v>
      </c>
      <c r="E13" s="57">
        <v>90</v>
      </c>
      <c r="F13" s="60">
        <v>35.44</v>
      </c>
      <c r="G13" s="61">
        <f>127.1</f>
        <v>127.1</v>
      </c>
      <c r="H13" s="61">
        <f>14.4</f>
        <v>14.4</v>
      </c>
      <c r="I13" s="61">
        <f>3.3</f>
        <v>3.3</v>
      </c>
      <c r="J13" s="62">
        <f>10.1</f>
        <v>10.1</v>
      </c>
    </row>
    <row r="14" spans="1:11" x14ac:dyDescent="0.35">
      <c r="A14" s="9"/>
      <c r="B14" s="24" t="s">
        <v>22</v>
      </c>
      <c r="C14" s="80" t="s">
        <v>40</v>
      </c>
      <c r="D14" s="15" t="s">
        <v>41</v>
      </c>
      <c r="E14" s="14">
        <v>150</v>
      </c>
      <c r="F14" s="7">
        <v>13.12</v>
      </c>
      <c r="G14" s="81">
        <v>199.95</v>
      </c>
      <c r="H14" s="81">
        <v>3.64</v>
      </c>
      <c r="I14" s="81">
        <v>4.3</v>
      </c>
      <c r="J14" s="82">
        <v>36.700000000000003</v>
      </c>
    </row>
    <row r="15" spans="1:11" x14ac:dyDescent="0.35">
      <c r="A15" s="9"/>
      <c r="B15" s="24" t="s">
        <v>13</v>
      </c>
      <c r="C15" s="53" t="s">
        <v>15</v>
      </c>
      <c r="D15" s="83" t="s">
        <v>42</v>
      </c>
      <c r="E15" s="25">
        <v>200</v>
      </c>
      <c r="F15" s="30">
        <v>9.4700000000000006</v>
      </c>
      <c r="G15" s="51">
        <v>105.22</v>
      </c>
      <c r="H15" s="84">
        <v>0.2</v>
      </c>
      <c r="I15" s="84">
        <v>0</v>
      </c>
      <c r="J15" s="85">
        <v>25.73</v>
      </c>
    </row>
    <row r="16" spans="1:11" x14ac:dyDescent="0.35">
      <c r="A16" s="13"/>
      <c r="B16" s="8" t="s">
        <v>14</v>
      </c>
      <c r="C16" s="34" t="s">
        <v>15</v>
      </c>
      <c r="D16" s="15" t="s">
        <v>21</v>
      </c>
      <c r="E16" s="46">
        <v>30</v>
      </c>
      <c r="F16" s="30">
        <v>3.23</v>
      </c>
      <c r="G16" s="86">
        <v>57</v>
      </c>
      <c r="H16" s="31">
        <v>1.8</v>
      </c>
      <c r="I16" s="31">
        <v>0.3</v>
      </c>
      <c r="J16" s="32">
        <v>11.4</v>
      </c>
    </row>
    <row r="17" spans="1:10" x14ac:dyDescent="0.35">
      <c r="A17" s="13"/>
      <c r="B17" s="27"/>
      <c r="C17" s="22"/>
      <c r="D17" s="42"/>
      <c r="E17" s="46">
        <f>SUM(E11:E16)</f>
        <v>740</v>
      </c>
      <c r="F17" s="47">
        <f>SUM(F11:F16)</f>
        <v>89.75</v>
      </c>
      <c r="G17" s="48">
        <f>SUM(G11:G16)</f>
        <v>667.29</v>
      </c>
      <c r="H17" s="28">
        <f>SUM(H11:H16)</f>
        <v>36.078000000000003</v>
      </c>
      <c r="I17" s="28">
        <f>SUM(I11:I16)</f>
        <v>12.784000000000002</v>
      </c>
      <c r="J17" s="29">
        <f>SUM(J11:J16)</f>
        <v>166.70599999999999</v>
      </c>
    </row>
    <row r="18" spans="1:10" ht="15" thickBot="1" x14ac:dyDescent="0.4">
      <c r="A18" s="43"/>
      <c r="B18" s="35"/>
      <c r="C18" s="44"/>
      <c r="D18" s="37"/>
      <c r="E18" s="38"/>
      <c r="F18" s="39"/>
      <c r="G18" s="45"/>
      <c r="H18" s="40"/>
      <c r="I18" s="40"/>
      <c r="J18" s="41"/>
    </row>
  </sheetData>
  <hyperlinks>
    <hyperlink ref="B17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2025-02-16T20:41:36Z</dcterms:modified>
</cp:coreProperties>
</file>