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I17" i="3"/>
  <c r="G17" i="3"/>
  <c r="F17" i="3"/>
  <c r="J12" i="3"/>
  <c r="J17" i="3" s="1"/>
  <c r="I12" i="3"/>
  <c r="H12" i="3"/>
  <c r="H17" i="3" s="1"/>
  <c r="G12" i="3"/>
  <c r="F12" i="3"/>
  <c r="F10" i="3"/>
  <c r="J6" i="3"/>
  <c r="I6" i="3"/>
  <c r="H6" i="3"/>
  <c r="G6" i="3"/>
  <c r="J5" i="3"/>
  <c r="G5" i="3"/>
  <c r="J4" i="3"/>
  <c r="I4" i="3"/>
  <c r="H4" i="3"/>
  <c r="G4" i="3"/>
  <c r="F4" i="3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<sst xmlns="http://schemas.openxmlformats.org/spreadsheetml/2006/main" count="50" uniqueCount="44">
  <si>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</si>
  <si>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</si>
  <si>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</si>
  <si>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</si>
  <si>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</si>
  <si>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</si>
  <si>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</si>
  <si>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</si>
  <si>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</si>
  <si>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</si>
  <si>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</si>
  <si>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</si>
  <si>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</si>
  <si>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</si>
  <si>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</si>
  <si>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</si>
  <si>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</si>
  <si>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</si>
  <si>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</si>
  <si>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</si>
  <si>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</si>
  <si>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</si>
  <si>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</si>
  <si>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</si>
  <si>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№ 54-3гн-2020</t>
  </si>
  <si>
    <t>Чай с сахаром, лимоном</t>
  </si>
  <si>
    <t>Т.32 сб.1981 г.</t>
  </si>
  <si>
    <t>фрукты</t>
  </si>
  <si>
    <t>Мандарин</t>
  </si>
  <si>
    <t>Т.32 сб.1981г.</t>
  </si>
  <si>
    <t>Кукуруза консервированная</t>
  </si>
  <si>
    <t>№ 268 сб.2011г.</t>
  </si>
  <si>
    <t>Котлета из свинины</t>
  </si>
  <si>
    <t>гарнир</t>
  </si>
  <si>
    <t>№ 309 сб.2011г.</t>
  </si>
  <si>
    <t>Макаронные изделия отварные</t>
  </si>
  <si>
    <t>Перец болгарский</t>
  </si>
  <si>
    <t>№ 96 сб.2011г.</t>
  </si>
  <si>
    <t>Суп из овощей с птицей отварной</t>
  </si>
  <si>
    <t>№ 395 сб.2011г.</t>
  </si>
  <si>
    <t>Вареники с картофелем,маслом слив.</t>
  </si>
  <si>
    <t>№ 54-2гн-2020</t>
  </si>
  <si>
    <t>Чай с сахаром</t>
  </si>
  <si>
    <t>2025-02-12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</si>
</sst>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2" borderId="7" xfId="0" applyFont="1" applyFill="1" applyBorder="1"/>
    <xf numFmtId="164" fontId="4" fillId="0" borderId="26" xfId="0" applyNumberFormat="1" applyFont="1" applyFill="1" applyBorder="1" applyAlignment="1">
      <alignment horizontal="right"/>
    </xf>
    <xf numFmtId="0" fontId="1" fillId="0" borderId="17" xfId="0" applyFont="1" applyBorder="1"/>
    <xf numFmtId="0" fontId="1" fillId="0" borderId="25" xfId="0" applyFont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1" fillId="0" borderId="20" xfId="0" applyFont="1" applyBorder="1"/>
    <xf numFmtId="0" fontId="4" fillId="0" borderId="1" xfId="0" applyFont="1" applyBorder="1"/>
    <xf numFmtId="0" fontId="4" fillId="2" borderId="2" xfId="2" applyNumberFormat="1" applyFont="1" applyFill="1" applyBorder="1" applyAlignment="1">
      <alignment horizontal="center"/>
    </xf>
    <xf numFmtId="0" fontId="1" fillId="0" borderId="3" xfId="0" applyFont="1" applyBorder="1"/>
    <xf numFmtId="0" fontId="4" fillId="2" borderId="10" xfId="2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0" borderId="29" xfId="0" applyFont="1" applyBorder="1"/>
    <xf numFmtId="0" fontId="4" fillId="2" borderId="26" xfId="0" applyFont="1" applyFill="1" applyBorder="1"/>
    <xf numFmtId="2" fontId="4" fillId="2" borderId="26" xfId="1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>
      <alignment horizontal="right"/>
    </xf>
    <xf numFmtId="0" fontId="4" fillId="0" borderId="11" xfId="0" applyFont="1" applyBorder="1"/>
    <xf numFmtId="0" fontId="4" fillId="2" borderId="11" xfId="2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2" borderId="1" xfId="1" applyFont="1" applyFill="1" applyBorder="1"/>
    <xf numFmtId="2" fontId="4" fillId="2" borderId="1" xfId="1" applyNumberFormat="1" applyFont="1" applyFill="1" applyBorder="1"/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22" xfId="0" applyFont="1" applyBorder="1"/>
    <xf numFmtId="0" fontId="1" fillId="2" borderId="30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2" fontId="4" fillId="2" borderId="11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>
      <alignment horizontal="right"/>
    </xf>
    <xf numFmtId="164" fontId="4" fillId="2" borderId="27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0" borderId="7" xfId="0" applyFont="1" applyBorder="1"/>
    <xf numFmtId="2" fontId="4" fillId="0" borderId="1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left"/>
    </xf>
    <xf numFmtId="0" fontId="4" fillId="2" borderId="10" xfId="1" applyFont="1" applyFill="1" applyBorder="1"/>
    <xf numFmtId="164" fontId="4" fillId="2" borderId="31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32" xfId="0" applyFont="1" applyFill="1" applyBorder="1"/>
    <xf numFmtId="0" fontId="4" fillId="2" borderId="26" xfId="2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31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83" t="s">
        <v>19</v>
      </c>
      <c r="C1" s="84"/>
      <c r="D1" s="85"/>
      <c r="E1" s="1" t="s">
        <v>10</v>
      </c>
      <c r="F1" s="2"/>
      <c r="G1" s="1"/>
      <c r="H1" s="1"/>
      <c r="I1" s="1" t="s">
        <v>1</v>
      </c>
      <c r="J1" s="21" t="s">
        <v>43</v>
      </c>
      <c r="K1" s="2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20" t="s">
        <v>21</v>
      </c>
      <c r="B4" s="23" t="s">
        <v>27</v>
      </c>
      <c r="C4" s="51" t="s">
        <v>15</v>
      </c>
      <c r="D4" s="45" t="s">
        <v>28</v>
      </c>
      <c r="E4" s="46">
        <v>130</v>
      </c>
      <c r="F4" s="61">
        <f>0.13*195</f>
        <v>25.35</v>
      </c>
      <c r="G4" s="62">
        <f>38*1.2</f>
        <v>45.6</v>
      </c>
      <c r="H4" s="62">
        <f>0.8*1.22</f>
        <v>0.97599999999999998</v>
      </c>
      <c r="I4" s="62">
        <f>0.2*1.2</f>
        <v>0.24</v>
      </c>
      <c r="J4" s="63">
        <f>7.5*1.2</f>
        <v>9</v>
      </c>
    </row>
    <row r="5" spans="1:11" x14ac:dyDescent="0.35">
      <c r="A5" s="12"/>
      <c r="B5" s="23" t="s">
        <v>22</v>
      </c>
      <c r="C5" s="51" t="s">
        <v>29</v>
      </c>
      <c r="D5" s="45" t="s">
        <v>30</v>
      </c>
      <c r="E5" s="46">
        <v>30</v>
      </c>
      <c r="F5" s="61">
        <v>9.92</v>
      </c>
      <c r="G5" s="47">
        <f>50*0.3</f>
        <v>15</v>
      </c>
      <c r="H5" s="47">
        <v>0.3</v>
      </c>
      <c r="I5" s="47">
        <v>0</v>
      </c>
      <c r="J5" s="48">
        <f>11*0.3</f>
        <v>3.3</v>
      </c>
    </row>
    <row r="6" spans="1:11" x14ac:dyDescent="0.35">
      <c r="A6" s="12"/>
      <c r="B6" s="11" t="s">
        <v>18</v>
      </c>
      <c r="C6" s="38" t="s">
        <v>31</v>
      </c>
      <c r="D6" s="49" t="s">
        <v>32</v>
      </c>
      <c r="E6" s="34">
        <v>90</v>
      </c>
      <c r="F6" s="50">
        <v>35.4</v>
      </c>
      <c r="G6" s="64">
        <f>221*1.5</f>
        <v>331.5</v>
      </c>
      <c r="H6" s="64">
        <f>14.55*1.5</f>
        <v>21.825000000000003</v>
      </c>
      <c r="I6" s="64">
        <f>16.79*1.5</f>
        <v>25.184999999999999</v>
      </c>
      <c r="J6" s="65">
        <f>2.89*1.5</f>
        <v>4.335</v>
      </c>
    </row>
    <row r="7" spans="1:11" x14ac:dyDescent="0.35">
      <c r="A7" s="12"/>
      <c r="B7" s="66" t="s">
        <v>33</v>
      </c>
      <c r="C7" s="67" t="s">
        <v>34</v>
      </c>
      <c r="D7" s="33" t="s">
        <v>35</v>
      </c>
      <c r="E7" s="34">
        <v>150</v>
      </c>
      <c r="F7" s="9">
        <v>12.33</v>
      </c>
      <c r="G7" s="68">
        <v>168.45</v>
      </c>
      <c r="H7" s="68">
        <v>5.52</v>
      </c>
      <c r="I7" s="68">
        <v>4.5199999999999996</v>
      </c>
      <c r="J7" s="69">
        <v>26.45</v>
      </c>
    </row>
    <row r="8" spans="1:11" x14ac:dyDescent="0.35">
      <c r="A8" s="12"/>
      <c r="B8" s="11" t="s">
        <v>13</v>
      </c>
      <c r="C8" s="70" t="s">
        <v>24</v>
      </c>
      <c r="D8" s="33" t="s">
        <v>25</v>
      </c>
      <c r="E8" s="34">
        <v>207</v>
      </c>
      <c r="F8" s="9">
        <v>3.62</v>
      </c>
      <c r="G8" s="18">
        <v>27.9</v>
      </c>
      <c r="H8" s="18">
        <v>0.3</v>
      </c>
      <c r="I8" s="18">
        <v>0.02</v>
      </c>
      <c r="J8" s="19">
        <v>6.7</v>
      </c>
    </row>
    <row r="9" spans="1:11" x14ac:dyDescent="0.35">
      <c r="A9" s="12"/>
      <c r="B9" s="11" t="s">
        <v>14</v>
      </c>
      <c r="C9" s="26" t="s">
        <v>15</v>
      </c>
      <c r="D9" s="33" t="s">
        <v>16</v>
      </c>
      <c r="E9" s="34">
        <v>30</v>
      </c>
      <c r="F9" s="30">
        <v>3.24</v>
      </c>
      <c r="G9" s="14">
        <v>63</v>
      </c>
      <c r="H9" s="14">
        <v>1.8</v>
      </c>
      <c r="I9" s="14">
        <v>0.3</v>
      </c>
      <c r="J9" s="15">
        <v>12.9</v>
      </c>
    </row>
    <row r="10" spans="1:11" x14ac:dyDescent="0.35">
      <c r="A10" s="12"/>
      <c r="B10" s="16"/>
      <c r="C10" s="40"/>
      <c r="D10" s="71"/>
      <c r="E10" s="39"/>
      <c r="F10" s="13">
        <f>SUM(F4:F9)</f>
        <v>89.86</v>
      </c>
      <c r="G10" s="72"/>
      <c r="H10" s="73"/>
      <c r="I10" s="73"/>
      <c r="J10" s="74"/>
    </row>
    <row r="11" spans="1:11" ht="15" thickBot="1" x14ac:dyDescent="0.4">
      <c r="A11" s="53"/>
      <c r="B11" s="75"/>
      <c r="C11" s="54"/>
      <c r="D11" s="55"/>
      <c r="E11" s="56"/>
      <c r="F11" s="57"/>
      <c r="G11" s="58"/>
      <c r="H11" s="59"/>
      <c r="I11" s="59"/>
      <c r="J11" s="60"/>
    </row>
    <row r="12" spans="1:11" x14ac:dyDescent="0.35">
      <c r="A12" s="12" t="s">
        <v>9</v>
      </c>
      <c r="B12" s="29" t="s">
        <v>22</v>
      </c>
      <c r="C12" s="41" t="s">
        <v>26</v>
      </c>
      <c r="D12" s="42" t="s">
        <v>36</v>
      </c>
      <c r="E12" s="76">
        <v>30</v>
      </c>
      <c r="F12" s="43">
        <f>13.3*0.3*3.15</f>
        <v>12.5685</v>
      </c>
      <c r="G12" s="27">
        <f>27*0.3</f>
        <v>8.1</v>
      </c>
      <c r="H12" s="27">
        <f>1.3*0.3</f>
        <v>0.39</v>
      </c>
      <c r="I12" s="27">
        <f>5.3*0.3</f>
        <v>1.5899999999999999</v>
      </c>
      <c r="J12" s="44">
        <f>1.4*0.3</f>
        <v>0.42</v>
      </c>
    </row>
    <row r="13" spans="1:11" x14ac:dyDescent="0.35">
      <c r="A13" s="12"/>
      <c r="B13" s="23" t="s">
        <v>17</v>
      </c>
      <c r="C13" s="35" t="s">
        <v>37</v>
      </c>
      <c r="D13" s="45" t="s">
        <v>38</v>
      </c>
      <c r="E13" s="46">
        <v>213</v>
      </c>
      <c r="F13" s="17">
        <v>17.95</v>
      </c>
      <c r="G13" s="47">
        <v>138.6</v>
      </c>
      <c r="H13" s="47">
        <v>8.3699999999999992</v>
      </c>
      <c r="I13" s="47">
        <v>6.9</v>
      </c>
      <c r="J13" s="48">
        <v>9.6</v>
      </c>
    </row>
    <row r="14" spans="1:11" x14ac:dyDescent="0.35">
      <c r="A14" s="12"/>
      <c r="B14" s="11" t="s">
        <v>18</v>
      </c>
      <c r="C14" s="38" t="s">
        <v>39</v>
      </c>
      <c r="D14" s="36" t="s">
        <v>40</v>
      </c>
      <c r="E14" s="37">
        <v>210</v>
      </c>
      <c r="F14" s="9">
        <v>66.09</v>
      </c>
      <c r="G14" s="10">
        <v>274</v>
      </c>
      <c r="H14" s="10">
        <v>10.98</v>
      </c>
      <c r="I14" s="10">
        <v>5.08</v>
      </c>
      <c r="J14" s="10">
        <v>36.44</v>
      </c>
    </row>
    <row r="15" spans="1:11" x14ac:dyDescent="0.35">
      <c r="A15" s="12"/>
      <c r="B15" s="66" t="s">
        <v>13</v>
      </c>
      <c r="C15" s="77" t="s">
        <v>41</v>
      </c>
      <c r="D15" s="36" t="s">
        <v>42</v>
      </c>
      <c r="E15" s="34">
        <v>200</v>
      </c>
      <c r="F15" s="9">
        <v>1.49</v>
      </c>
      <c r="G15" s="78">
        <v>26.8</v>
      </c>
      <c r="H15" s="78">
        <v>0.2</v>
      </c>
      <c r="I15" s="78">
        <v>0</v>
      </c>
      <c r="J15" s="79">
        <v>6.5</v>
      </c>
    </row>
    <row r="16" spans="1:11" x14ac:dyDescent="0.35">
      <c r="A16" s="12"/>
      <c r="B16" s="11" t="s">
        <v>14</v>
      </c>
      <c r="C16" s="51" t="s">
        <v>15</v>
      </c>
      <c r="D16" s="33" t="s">
        <v>23</v>
      </c>
      <c r="E16" s="52">
        <v>30</v>
      </c>
      <c r="F16" s="13">
        <v>3.23</v>
      </c>
      <c r="G16" s="31">
        <v>57</v>
      </c>
      <c r="H16" s="31">
        <v>1.8</v>
      </c>
      <c r="I16" s="31">
        <v>0.3</v>
      </c>
      <c r="J16" s="32">
        <v>11.4</v>
      </c>
    </row>
    <row r="17" spans="1:10" x14ac:dyDescent="0.35">
      <c r="A17" s="28"/>
      <c r="B17" s="16"/>
      <c r="C17" s="40"/>
      <c r="D17" s="71"/>
      <c r="E17" s="80">
        <f t="shared" ref="E17:J17" si="0">SUM(E12:E16)</f>
        <v>683</v>
      </c>
      <c r="F17" s="81">
        <f t="shared" si="0"/>
        <v>101.32850000000001</v>
      </c>
      <c r="G17" s="82">
        <f t="shared" si="0"/>
        <v>504.5</v>
      </c>
      <c r="H17" s="24">
        <f t="shared" si="0"/>
        <v>21.740000000000002</v>
      </c>
      <c r="I17" s="24">
        <f t="shared" si="0"/>
        <v>13.870000000000001</v>
      </c>
      <c r="J17" s="25">
        <f t="shared" si="0"/>
        <v>64.36</v>
      </c>
    </row>
    <row r="18" spans="1:10" ht="15" thickBot="1" x14ac:dyDescent="0.4">
      <c r="A18" s="53"/>
      <c r="B18" s="75"/>
      <c r="C18" s="54"/>
      <c r="D18" s="55"/>
      <c r="E18" s="56"/>
      <c r="F18" s="57"/>
      <c r="G18" s="58"/>
      <c r="H18" s="59"/>
      <c r="I18" s="59"/>
      <c r="J18" s="60"/>
    </row>
  </sheetData>
  <mergeCells count="1">
    <mergeCell ref="B1:D1"/>
  </mergeCells>
  <hyperlinks>
    <hyperlink ref="B18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2025-02-12T06:53:11Z</dcterms:modified>
</cp:coreProperties>
</file>