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H18" i="3"/>
  <c r="G18" i="3"/>
  <c r="F18" i="3"/>
  <c r="J15" i="3"/>
  <c r="J18" i="3" s="1"/>
  <c r="I15" i="3"/>
  <c r="H15" i="3"/>
  <c r="G15" i="3"/>
  <c r="J10" i="3"/>
  <c r="J5" i="3"/>
  <c r="G5" i="3"/>
  <c r="F5" i="3"/>
  <c r="J4" i="3"/>
  <c r="I4" i="3"/>
  <c r="I10" i="3" s="1"/>
  <c r="H4" i="3"/>
  <c r="H10" i="3" s="1"/>
  <c r="G4" i="3"/>
  <c r="G10" i="3" s="1"/>
  <c r="F4" i="3"/>
  <c r="F10" i="3" s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<sst xmlns="http://schemas.openxmlformats.org/spreadsheetml/2006/main" count="54" uniqueCount="46">
  <si>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</si>
  <si>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</si>
  <si>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</si>
  <si>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</si>
  <si>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</si>
  <si>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</si>
  <si>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</si>
  <si>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</si>
  <si>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</si>
  <si>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</si>
  <si>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</si>
  <si>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</si>
  <si>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</si>
  <si>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</si>
  <si>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</si>
  <si>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</si>
  <si>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</si>
  <si>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</si>
  <si>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</si>
  <si>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</si>
  <si>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</si>
  <si>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</si>
  <si>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</si>
  <si>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</si>
  <si>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гор.блюдо</t>
  </si>
  <si>
    <t>№ 54-2гн-2020</t>
  </si>
  <si>
    <t>Чай с сахаром</t>
  </si>
  <si>
    <t>гарнир</t>
  </si>
  <si>
    <t>№ 312 сб.2011г.</t>
  </si>
  <si>
    <t>Картофельное пюре</t>
  </si>
  <si>
    <t>№ 302 сб.2011г.</t>
  </si>
  <si>
    <t>Каша гречневая</t>
  </si>
  <si>
    <t xml:space="preserve">фрукты </t>
  </si>
  <si>
    <t>Мандарин</t>
  </si>
  <si>
    <t>Т.32 сб.1981 г.</t>
  </si>
  <si>
    <t>Огурец  консервированный</t>
  </si>
  <si>
    <t>№ 672 сб.1981г.</t>
  </si>
  <si>
    <t>Оладьи из печени</t>
  </si>
  <si>
    <t>№ 42 сб.2011г.</t>
  </si>
  <si>
    <t>Салат картофельный с огурцами</t>
  </si>
  <si>
    <t>№ 104,105 сб.2011г.</t>
  </si>
  <si>
    <t>Суп картофельный с мясными фрикадельками</t>
  </si>
  <si>
    <t>200/20</t>
  </si>
  <si>
    <t>№ 268 сб.2011г.</t>
  </si>
  <si>
    <t>Биточки  из говядины</t>
  </si>
  <si>
    <t>2025-02-04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</si>
</sst>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22" xfId="0" applyFont="1" applyFill="1" applyBorder="1"/>
    <xf numFmtId="164" fontId="4" fillId="2" borderId="18" xfId="0" applyNumberFormat="1" applyFont="1" applyFill="1" applyBorder="1" applyAlignment="1"/>
    <xf numFmtId="164" fontId="4" fillId="2" borderId="23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3" xfId="0" applyFont="1" applyBorder="1"/>
    <xf numFmtId="0" fontId="4" fillId="2" borderId="2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4" fillId="2" borderId="20" xfId="1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4" fillId="2" borderId="24" xfId="2" applyNumberFormat="1" applyFont="1" applyFill="1" applyBorder="1" applyAlignment="1">
      <alignment horizontal="center"/>
    </xf>
    <xf numFmtId="2" fontId="4" fillId="2" borderId="24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5" xfId="0" applyFont="1" applyFill="1" applyBorder="1"/>
    <xf numFmtId="0" fontId="1" fillId="2" borderId="11" xfId="0" applyFont="1" applyFill="1" applyBorder="1"/>
    <xf numFmtId="0" fontId="4" fillId="2" borderId="2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2" borderId="26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4" fillId="2" borderId="18" xfId="1" applyFont="1" applyFill="1" applyBorder="1"/>
    <xf numFmtId="164" fontId="4" fillId="2" borderId="27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3" xfId="0" applyNumberFormat="1" applyFont="1" applyFill="1" applyBorder="1" applyAlignment="1">
      <alignment vertical="center"/>
    </xf>
    <xf numFmtId="0" fontId="1" fillId="0" borderId="28" xfId="0" applyFont="1" applyBorder="1"/>
    <xf numFmtId="0" fontId="1" fillId="2" borderId="29" xfId="0" applyFont="1" applyFill="1" applyBorder="1"/>
    <xf numFmtId="2" fontId="4" fillId="2" borderId="30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1" fillId="0" borderId="19" xfId="0" applyFont="1" applyBorder="1"/>
    <xf numFmtId="0" fontId="4" fillId="0" borderId="20" xfId="0" applyFont="1" applyBorder="1"/>
    <xf numFmtId="0" fontId="1" fillId="0" borderId="31" xfId="0" applyFont="1" applyBorder="1"/>
    <xf numFmtId="0" fontId="4" fillId="2" borderId="24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24" xfId="1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/>
    <xf numFmtId="164" fontId="4" fillId="0" borderId="24" xfId="0" applyNumberFormat="1" applyFont="1" applyFill="1" applyBorder="1" applyAlignment="1">
      <alignment horizontal="right"/>
    </xf>
    <xf numFmtId="164" fontId="4" fillId="0" borderId="33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1" fillId="2" borderId="34" xfId="0" applyFont="1" applyFill="1" applyBorder="1"/>
    <xf numFmtId="164" fontId="4" fillId="0" borderId="20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0" fontId="1" fillId="2" borderId="31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B11" sqref="B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45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20</v>
      </c>
      <c r="B4" s="72" t="s">
        <v>32</v>
      </c>
      <c r="C4" s="58" t="s">
        <v>15</v>
      </c>
      <c r="D4" s="73" t="s">
        <v>33</v>
      </c>
      <c r="E4" s="39">
        <v>150</v>
      </c>
      <c r="F4" s="41">
        <f>0.15*195</f>
        <v>29.25</v>
      </c>
      <c r="G4" s="42">
        <f>38*1.5</f>
        <v>57</v>
      </c>
      <c r="H4" s="42">
        <f>0.8*1.5</f>
        <v>1.2000000000000002</v>
      </c>
      <c r="I4" s="42">
        <f>0.2*1.5</f>
        <v>0.30000000000000004</v>
      </c>
      <c r="J4" s="43">
        <f>7.5*1.5</f>
        <v>11.25</v>
      </c>
    </row>
    <row r="5" spans="1:11" x14ac:dyDescent="0.35">
      <c r="A5" s="9"/>
      <c r="B5" s="31" t="s">
        <v>21</v>
      </c>
      <c r="C5" s="74" t="s">
        <v>34</v>
      </c>
      <c r="D5" s="75" t="s">
        <v>35</v>
      </c>
      <c r="E5" s="76">
        <v>50</v>
      </c>
      <c r="F5" s="77">
        <f>9.1*1.92</f>
        <v>17.471999999999998</v>
      </c>
      <c r="G5" s="78">
        <f>14*0.5</f>
        <v>7</v>
      </c>
      <c r="H5" s="79">
        <v>0</v>
      </c>
      <c r="I5" s="79">
        <v>0</v>
      </c>
      <c r="J5" s="80">
        <f>3*0.5</f>
        <v>1.5</v>
      </c>
    </row>
    <row r="6" spans="1:11" x14ac:dyDescent="0.35">
      <c r="A6" s="9"/>
      <c r="B6" s="49" t="s">
        <v>24</v>
      </c>
      <c r="C6" s="74" t="s">
        <v>36</v>
      </c>
      <c r="D6" s="28" t="s">
        <v>37</v>
      </c>
      <c r="E6" s="50">
        <v>101</v>
      </c>
      <c r="F6" s="7">
        <v>44.86</v>
      </c>
      <c r="G6" s="81">
        <v>225</v>
      </c>
      <c r="H6" s="20">
        <v>7</v>
      </c>
      <c r="I6" s="20">
        <v>8.8000000000000007</v>
      </c>
      <c r="J6" s="40">
        <v>6</v>
      </c>
    </row>
    <row r="7" spans="1:11" ht="15.5" x14ac:dyDescent="0.35">
      <c r="A7" s="9"/>
      <c r="B7" s="31" t="s">
        <v>27</v>
      </c>
      <c r="C7" s="38" t="s">
        <v>28</v>
      </c>
      <c r="D7" s="16" t="s">
        <v>29</v>
      </c>
      <c r="E7" s="15">
        <v>150</v>
      </c>
      <c r="F7" s="7">
        <v>22.66</v>
      </c>
      <c r="G7" s="59">
        <v>145.80000000000001</v>
      </c>
      <c r="H7" s="59">
        <v>3.1</v>
      </c>
      <c r="I7" s="59">
        <v>6</v>
      </c>
      <c r="J7" s="60">
        <v>19.7</v>
      </c>
    </row>
    <row r="8" spans="1:11" x14ac:dyDescent="0.35">
      <c r="A8" s="9"/>
      <c r="B8" s="29" t="s">
        <v>13</v>
      </c>
      <c r="C8" s="51" t="s">
        <v>25</v>
      </c>
      <c r="D8" s="28" t="s">
        <v>26</v>
      </c>
      <c r="E8" s="15">
        <v>200</v>
      </c>
      <c r="F8" s="7">
        <v>1.49</v>
      </c>
      <c r="G8" s="46">
        <v>26.8</v>
      </c>
      <c r="H8" s="46">
        <v>0.2</v>
      </c>
      <c r="I8" s="46">
        <v>0</v>
      </c>
      <c r="J8" s="52">
        <v>6.5</v>
      </c>
    </row>
    <row r="9" spans="1:11" x14ac:dyDescent="0.35">
      <c r="A9" s="14"/>
      <c r="B9" s="8" t="s">
        <v>14</v>
      </c>
      <c r="C9" s="13" t="s">
        <v>15</v>
      </c>
      <c r="D9" s="16" t="s">
        <v>16</v>
      </c>
      <c r="E9" s="15">
        <v>30</v>
      </c>
      <c r="F9" s="17">
        <v>3.24</v>
      </c>
      <c r="G9" s="18">
        <v>63</v>
      </c>
      <c r="H9" s="18">
        <v>1.8</v>
      </c>
      <c r="I9" s="18">
        <v>0.3</v>
      </c>
      <c r="J9" s="19">
        <v>12.9</v>
      </c>
    </row>
    <row r="10" spans="1:11" x14ac:dyDescent="0.35">
      <c r="A10" s="14"/>
      <c r="B10" s="32"/>
      <c r="C10" s="27"/>
      <c r="D10" s="61"/>
      <c r="E10" s="30"/>
      <c r="F10" s="35">
        <f>SUM(F4:F9)</f>
        <v>118.97199999999998</v>
      </c>
      <c r="G10" s="62">
        <f>SUM(G4:G9)</f>
        <v>524.6</v>
      </c>
      <c r="H10" s="63">
        <f>SUM(H4:H9)</f>
        <v>13.299999999999999</v>
      </c>
      <c r="I10" s="63">
        <f>SUM(I4:I9)</f>
        <v>15.400000000000002</v>
      </c>
      <c r="J10" s="64">
        <f>SUM(J4:J9)</f>
        <v>57.85</v>
      </c>
    </row>
    <row r="11" spans="1:11" ht="15" thickBot="1" x14ac:dyDescent="0.4">
      <c r="A11" s="65"/>
      <c r="B11" s="48"/>
      <c r="C11" s="66"/>
      <c r="D11" s="53"/>
      <c r="E11" s="54"/>
      <c r="F11" s="55"/>
      <c r="G11" s="67"/>
      <c r="H11" s="56"/>
      <c r="I11" s="56"/>
      <c r="J11" s="57"/>
    </row>
    <row r="12" spans="1:11" x14ac:dyDescent="0.35">
      <c r="A12" s="9" t="s">
        <v>9</v>
      </c>
      <c r="B12" s="72" t="s">
        <v>21</v>
      </c>
      <c r="C12" s="82" t="s">
        <v>38</v>
      </c>
      <c r="D12" s="73" t="s">
        <v>39</v>
      </c>
      <c r="E12" s="39">
        <v>50</v>
      </c>
      <c r="F12" s="41">
        <v>10.16</v>
      </c>
      <c r="G12" s="83">
        <v>56</v>
      </c>
      <c r="H12" s="83">
        <v>0.1</v>
      </c>
      <c r="I12" s="83">
        <v>3</v>
      </c>
      <c r="J12" s="84">
        <v>5</v>
      </c>
    </row>
    <row r="13" spans="1:11" x14ac:dyDescent="0.35">
      <c r="A13" s="9"/>
      <c r="B13" s="49" t="s">
        <v>17</v>
      </c>
      <c r="C13" s="82" t="s">
        <v>40</v>
      </c>
      <c r="D13" s="75" t="s">
        <v>41</v>
      </c>
      <c r="E13" s="44" t="s">
        <v>42</v>
      </c>
      <c r="F13" s="45">
        <v>22.02</v>
      </c>
      <c r="G13" s="79">
        <v>129</v>
      </c>
      <c r="H13" s="79">
        <v>8.64</v>
      </c>
      <c r="I13" s="79">
        <v>4.32</v>
      </c>
      <c r="J13" s="80">
        <v>13.92</v>
      </c>
    </row>
    <row r="14" spans="1:11" x14ac:dyDescent="0.35">
      <c r="A14" s="9"/>
      <c r="B14" s="31" t="s">
        <v>22</v>
      </c>
      <c r="C14" s="85" t="s">
        <v>43</v>
      </c>
      <c r="D14" s="16" t="s">
        <v>44</v>
      </c>
      <c r="E14" s="15">
        <v>90</v>
      </c>
      <c r="F14" s="7">
        <v>52.37</v>
      </c>
      <c r="G14" s="46">
        <v>178.1</v>
      </c>
      <c r="H14" s="86">
        <v>12.8</v>
      </c>
      <c r="I14" s="86">
        <v>12.45</v>
      </c>
      <c r="J14" s="87">
        <v>36.049999999999997</v>
      </c>
    </row>
    <row r="15" spans="1:11" x14ac:dyDescent="0.35">
      <c r="A15" s="9"/>
      <c r="B15" s="29" t="s">
        <v>27</v>
      </c>
      <c r="C15" s="38" t="s">
        <v>30</v>
      </c>
      <c r="D15" s="28" t="s">
        <v>31</v>
      </c>
      <c r="E15" s="50">
        <v>150</v>
      </c>
      <c r="F15" s="7">
        <v>11.4</v>
      </c>
      <c r="G15" s="20">
        <f>1625*0.15</f>
        <v>243.75</v>
      </c>
      <c r="H15" s="20">
        <f>57.32*0.15</f>
        <v>8.597999999999999</v>
      </c>
      <c r="I15" s="20">
        <f>40.62*0.15</f>
        <v>6.0929999999999991</v>
      </c>
      <c r="J15" s="40">
        <f>257.61*0.15</f>
        <v>38.641500000000001</v>
      </c>
    </row>
    <row r="16" spans="1:11" x14ac:dyDescent="0.35">
      <c r="A16" s="9"/>
      <c r="B16" s="29" t="s">
        <v>13</v>
      </c>
      <c r="C16" s="51" t="s">
        <v>25</v>
      </c>
      <c r="D16" s="28" t="s">
        <v>26</v>
      </c>
      <c r="E16" s="15">
        <v>200</v>
      </c>
      <c r="F16" s="7">
        <v>1.49</v>
      </c>
      <c r="G16" s="46">
        <v>26.8</v>
      </c>
      <c r="H16" s="46">
        <v>0.2</v>
      </c>
      <c r="I16" s="46">
        <v>0</v>
      </c>
      <c r="J16" s="52">
        <v>6.5</v>
      </c>
    </row>
    <row r="17" spans="1:10" x14ac:dyDescent="0.35">
      <c r="A17" s="14"/>
      <c r="B17" s="8" t="s">
        <v>14</v>
      </c>
      <c r="C17" s="47" t="s">
        <v>15</v>
      </c>
      <c r="D17" s="16" t="s">
        <v>23</v>
      </c>
      <c r="E17" s="68">
        <v>30</v>
      </c>
      <c r="F17" s="35">
        <v>3.23</v>
      </c>
      <c r="G17" s="69">
        <v>57</v>
      </c>
      <c r="H17" s="36">
        <v>1.8</v>
      </c>
      <c r="I17" s="36">
        <v>0.3</v>
      </c>
      <c r="J17" s="37">
        <v>11.4</v>
      </c>
    </row>
    <row r="18" spans="1:10" x14ac:dyDescent="0.35">
      <c r="A18" s="14"/>
      <c r="B18" s="32"/>
      <c r="C18" s="27"/>
      <c r="D18" s="61"/>
      <c r="E18" s="68"/>
      <c r="F18" s="70">
        <f>SUM(F12:F17)</f>
        <v>100.67</v>
      </c>
      <c r="G18" s="71">
        <f>SUM(G12:G17)</f>
        <v>690.65</v>
      </c>
      <c r="H18" s="33">
        <f>SUM(H12:H17)</f>
        <v>32.137999999999998</v>
      </c>
      <c r="I18" s="33">
        <f>SUM(I12:I17)</f>
        <v>26.163</v>
      </c>
      <c r="J18" s="34">
        <f>SUM(J12:J17)</f>
        <v>111.51150000000001</v>
      </c>
    </row>
    <row r="19" spans="1:10" ht="15" thickBot="1" x14ac:dyDescent="0.4">
      <c r="A19" s="65"/>
      <c r="B19" s="48"/>
      <c r="C19" s="66"/>
      <c r="D19" s="53"/>
      <c r="E19" s="54"/>
      <c r="F19" s="55"/>
      <c r="G19" s="67"/>
      <c r="H19" s="56"/>
      <c r="I19" s="56"/>
      <c r="J19" s="5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2025-02-04T21:28:44Z</dcterms:modified>
</cp:coreProperties>
</file>