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F20" i="3"/>
  <c r="J17" i="3"/>
  <c r="I17" i="3"/>
  <c r="H17" i="3"/>
  <c r="G17" i="3"/>
  <c r="J13" i="3"/>
  <c r="J20" i="3" s="1"/>
  <c r="I13" i="3"/>
  <c r="I20" i="3" s="1"/>
  <c r="H13" i="3"/>
  <c r="H20" i="3" s="1"/>
  <c r="G13" i="3"/>
  <c r="F13" i="3"/>
  <c r="I11" i="3"/>
  <c r="H11" i="3"/>
  <c r="J5" i="3"/>
  <c r="H5" i="3"/>
  <c r="G5" i="3"/>
  <c r="F5" i="3"/>
  <c r="J4" i="3"/>
  <c r="J11" i="3" s="1"/>
  <c r="I4" i="3"/>
  <c r="H4" i="3"/>
  <c r="G4" i="3"/>
  <c r="G11" i="3" s="1"/>
  <c r="F4" i="3"/>
  <c r="F11" i="3" s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<sst xmlns="http://schemas.openxmlformats.org/spreadsheetml/2006/main" count="59" uniqueCount="49">
  <si>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</si>
  <si>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</si>
  <si>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</si>
  <si>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</si>
  <si>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</si>
  <si>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</si>
  <si>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</si>
  <si>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</si>
  <si>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</si>
  <si>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</si>
  <si>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</si>
  <si>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</si>
  <si>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</si>
  <si>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</si>
  <si>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</si>
  <si>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</si>
  <si>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</si>
  <si>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</si>
  <si>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МАОУ "Гимназия № 13"</t>
  </si>
  <si>
    <t>Приём пищи</t>
  </si>
  <si>
    <t>Завтрак</t>
  </si>
  <si>
    <t>закуска</t>
  </si>
  <si>
    <t>2 блюдо</t>
  </si>
  <si>
    <t>Хлеб  ржано-пшеничный</t>
  </si>
  <si>
    <t>гарнир</t>
  </si>
  <si>
    <t>гор.блюдо</t>
  </si>
  <si>
    <t>№ 102 сб.2011г</t>
  </si>
  <si>
    <t xml:space="preserve">фрукты </t>
  </si>
  <si>
    <t>Мандарин</t>
  </si>
  <si>
    <t>Т.32 сб.1981 г.</t>
  </si>
  <si>
    <t>Зелёный горошек</t>
  </si>
  <si>
    <t>№ 269 сб.2011г.</t>
  </si>
  <si>
    <t>Котлета "Особая"</t>
  </si>
  <si>
    <t>№ 305 сб.2011г.</t>
  </si>
  <si>
    <t>Рис припущенный</t>
  </si>
  <si>
    <t>№ 54-3гн-2020</t>
  </si>
  <si>
    <t>Чай с сахаром, лимоном</t>
  </si>
  <si>
    <t>сладкое</t>
  </si>
  <si>
    <t>Тортик "Боярушка"</t>
  </si>
  <si>
    <t>№ 62 сб.2011г.</t>
  </si>
  <si>
    <t>Салат из моркови</t>
  </si>
  <si>
    <t>Суп-пюре гороховый с гренками,птицей отварной</t>
  </si>
  <si>
    <t>Т.18 сб. 1981 г</t>
  </si>
  <si>
    <t>Сарделька отварная</t>
  </si>
  <si>
    <t>№ 309 сб.2011г.</t>
  </si>
  <si>
    <t>Макаронные изделия отварные</t>
  </si>
  <si>
    <t>№1041 сб.1981г.</t>
  </si>
  <si>
    <t>Напиток лимонный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</si>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</sst>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1" fillId="0" borderId="11" xfId="0" applyFont="1" applyBorder="1"/>
    <xf numFmtId="0" fontId="1" fillId="2" borderId="22" xfId="0" applyFont="1" applyFill="1" applyBorder="1"/>
    <xf numFmtId="0" fontId="4" fillId="2" borderId="18" xfId="0" applyFont="1" applyFill="1" applyBorder="1"/>
    <xf numFmtId="0" fontId="4" fillId="2" borderId="18" xfId="1" applyFont="1" applyFill="1" applyBorder="1" applyAlignment="1"/>
    <xf numFmtId="164" fontId="4" fillId="2" borderId="18" xfId="0" applyNumberFormat="1" applyFont="1" applyFill="1" applyBorder="1" applyAlignment="1"/>
    <xf numFmtId="164" fontId="4" fillId="2" borderId="23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3" xfId="0" applyFont="1" applyBorder="1"/>
    <xf numFmtId="0" fontId="4" fillId="2" borderId="20" xfId="2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right"/>
    </xf>
    <xf numFmtId="2" fontId="4" fillId="2" borderId="20" xfId="1" applyNumberFormat="1" applyFont="1" applyFill="1" applyBorder="1" applyAlignment="1"/>
    <xf numFmtId="164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24" xfId="0" applyFont="1" applyBorder="1"/>
    <xf numFmtId="0" fontId="4" fillId="2" borderId="25" xfId="2" applyNumberFormat="1" applyFont="1" applyFill="1" applyBorder="1" applyAlignment="1">
      <alignment horizontal="center"/>
    </xf>
    <xf numFmtId="2" fontId="4" fillId="2" borderId="25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5" fillId="0" borderId="26" xfId="0" applyFont="1" applyBorder="1"/>
    <xf numFmtId="0" fontId="1" fillId="2" borderId="3" xfId="0" applyFont="1" applyFill="1" applyBorder="1"/>
    <xf numFmtId="0" fontId="1" fillId="2" borderId="27" xfId="0" applyFont="1" applyFill="1" applyBorder="1"/>
    <xf numFmtId="0" fontId="4" fillId="0" borderId="25" xfId="0" applyFont="1" applyBorder="1"/>
    <xf numFmtId="0" fontId="1" fillId="0" borderId="5" xfId="0" applyFont="1" applyBorder="1"/>
    <xf numFmtId="164" fontId="4" fillId="2" borderId="25" xfId="0" applyNumberFormat="1" applyFont="1" applyFill="1" applyBorder="1" applyAlignment="1">
      <alignment horizontal="right"/>
    </xf>
    <xf numFmtId="164" fontId="4" fillId="2" borderId="28" xfId="0" applyNumberFormat="1" applyFont="1" applyFill="1" applyBorder="1" applyAlignment="1">
      <alignment horizontal="right"/>
    </xf>
    <xf numFmtId="0" fontId="1" fillId="0" borderId="19" xfId="0" applyFont="1" applyBorder="1"/>
    <xf numFmtId="0" fontId="4" fillId="0" borderId="20" xfId="0" applyFont="1" applyBorder="1"/>
    <xf numFmtId="0" fontId="4" fillId="2" borderId="25" xfId="0" applyFont="1" applyFill="1" applyBorder="1"/>
    <xf numFmtId="164" fontId="4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29" xfId="0" applyFont="1" applyFill="1" applyBorder="1"/>
    <xf numFmtId="0" fontId="4" fillId="2" borderId="30" xfId="2" applyNumberFormat="1" applyFont="1" applyFill="1" applyBorder="1" applyAlignment="1">
      <alignment horizontal="center"/>
    </xf>
    <xf numFmtId="2" fontId="4" fillId="2" borderId="25" xfId="1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1" fillId="0" borderId="28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2" borderId="24" xfId="0" applyFont="1" applyFill="1" applyBorder="1"/>
    <xf numFmtId="164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 vertical="center"/>
    </xf>
    <xf numFmtId="0" fontId="1" fillId="0" borderId="31" xfId="0" applyFont="1" applyBorder="1"/>
    <xf numFmtId="0" fontId="1" fillId="2" borderId="32" xfId="0" applyFont="1" applyFill="1" applyBorder="1"/>
    <xf numFmtId="0" fontId="4" fillId="2" borderId="16" xfId="0" applyFont="1" applyFill="1" applyBorder="1"/>
    <xf numFmtId="0" fontId="4" fillId="2" borderId="16" xfId="2" applyNumberFormat="1" applyFont="1" applyFill="1" applyBorder="1" applyAlignment="1">
      <alignment horizontal="center"/>
    </xf>
    <xf numFmtId="0" fontId="4" fillId="2" borderId="16" xfId="1" applyFont="1" applyFill="1" applyBorder="1" applyAlignment="1"/>
    <xf numFmtId="164" fontId="4" fillId="2" borderId="16" xfId="0" applyNumberFormat="1" applyFont="1" applyFill="1" applyBorder="1" applyAlignment="1"/>
    <xf numFmtId="164" fontId="4" fillId="2" borderId="17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1" t="s">
        <v>18</v>
      </c>
      <c r="C1" s="22"/>
      <c r="D1" s="23"/>
      <c r="E1" s="1" t="s">
        <v>10</v>
      </c>
      <c r="F1" s="2"/>
      <c r="G1" s="1"/>
      <c r="H1" s="1"/>
      <c r="I1" s="1" t="s">
        <v>1</v>
      </c>
      <c r="J1" s="11" t="s">
        <v>48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19</v>
      </c>
      <c r="B3" s="4" t="s">
        <v>2</v>
      </c>
      <c r="C3" s="5" t="s">
        <v>11</v>
      </c>
      <c r="D3" s="6" t="s">
        <v>3</v>
      </c>
      <c r="E3" s="24" t="s">
        <v>12</v>
      </c>
      <c r="F3" s="24" t="s">
        <v>4</v>
      </c>
      <c r="G3" s="25" t="s">
        <v>5</v>
      </c>
      <c r="H3" s="24" t="s">
        <v>6</v>
      </c>
      <c r="I3" s="24" t="s">
        <v>7</v>
      </c>
      <c r="J3" s="26" t="s">
        <v>8</v>
      </c>
    </row>
    <row r="4" spans="1:11" x14ac:dyDescent="0.35">
      <c r="A4" s="10" t="s">
        <v>20</v>
      </c>
      <c r="B4" s="58" t="s">
        <v>27</v>
      </c>
      <c r="C4" s="65" t="s">
        <v>15</v>
      </c>
      <c r="D4" s="59" t="s">
        <v>28</v>
      </c>
      <c r="E4" s="42">
        <v>128</v>
      </c>
      <c r="F4" s="44">
        <f>0.128*195</f>
        <v>24.96</v>
      </c>
      <c r="G4" s="45">
        <f>38*1.28</f>
        <v>48.64</v>
      </c>
      <c r="H4" s="45">
        <f>0.8*1.28</f>
        <v>1.024</v>
      </c>
      <c r="I4" s="45">
        <f>0.2*1.28</f>
        <v>0.25600000000000001</v>
      </c>
      <c r="J4" s="46">
        <f>7.5*1.28</f>
        <v>9.6</v>
      </c>
    </row>
    <row r="5" spans="1:11" x14ac:dyDescent="0.35">
      <c r="A5" s="9"/>
      <c r="B5" s="31" t="s">
        <v>21</v>
      </c>
      <c r="C5" s="47" t="s">
        <v>29</v>
      </c>
      <c r="D5" s="54" t="s">
        <v>30</v>
      </c>
      <c r="E5" s="66">
        <v>50</v>
      </c>
      <c r="F5" s="67">
        <f>7.7*1.93</f>
        <v>14.861000000000001</v>
      </c>
      <c r="G5" s="68">
        <f>30/0.6*0.5</f>
        <v>25</v>
      </c>
      <c r="H5" s="68">
        <f>1.2/0.6*0.5</f>
        <v>1</v>
      </c>
      <c r="I5" s="68">
        <v>0</v>
      </c>
      <c r="J5" s="69">
        <f>6.6/0.6*0.5</f>
        <v>5.5</v>
      </c>
    </row>
    <row r="6" spans="1:11" x14ac:dyDescent="0.35">
      <c r="A6" s="9"/>
      <c r="B6" s="70" t="s">
        <v>25</v>
      </c>
      <c r="C6" s="71" t="s">
        <v>31</v>
      </c>
      <c r="D6" s="16" t="s">
        <v>32</v>
      </c>
      <c r="E6" s="15">
        <v>100</v>
      </c>
      <c r="F6" s="7">
        <v>54.13</v>
      </c>
      <c r="G6" s="50">
        <v>371</v>
      </c>
      <c r="H6" s="63">
        <v>12.8</v>
      </c>
      <c r="I6" s="63">
        <v>12.45</v>
      </c>
      <c r="J6" s="64">
        <v>36.049999999999997</v>
      </c>
    </row>
    <row r="7" spans="1:11" x14ac:dyDescent="0.35">
      <c r="A7" s="9"/>
      <c r="B7" s="29" t="s">
        <v>24</v>
      </c>
      <c r="C7" s="55" t="s">
        <v>33</v>
      </c>
      <c r="D7" s="16" t="s">
        <v>34</v>
      </c>
      <c r="E7" s="15">
        <v>150</v>
      </c>
      <c r="F7" s="7">
        <v>13.12</v>
      </c>
      <c r="G7" s="72">
        <v>208.7</v>
      </c>
      <c r="H7" s="73">
        <v>3.6</v>
      </c>
      <c r="I7" s="73">
        <v>5.4</v>
      </c>
      <c r="J7" s="74">
        <v>36.4</v>
      </c>
    </row>
    <row r="8" spans="1:11" x14ac:dyDescent="0.35">
      <c r="A8" s="9"/>
      <c r="B8" s="8" t="s">
        <v>13</v>
      </c>
      <c r="C8" s="75" t="s">
        <v>35</v>
      </c>
      <c r="D8" s="16" t="s">
        <v>36</v>
      </c>
      <c r="E8" s="15">
        <v>207</v>
      </c>
      <c r="F8" s="7">
        <v>3.62</v>
      </c>
      <c r="G8" s="63">
        <v>27.9</v>
      </c>
      <c r="H8" s="63">
        <v>0.3</v>
      </c>
      <c r="I8" s="63">
        <v>0.02</v>
      </c>
      <c r="J8" s="64">
        <v>6.7</v>
      </c>
    </row>
    <row r="9" spans="1:11" x14ac:dyDescent="0.35">
      <c r="A9" s="9"/>
      <c r="B9" s="8" t="s">
        <v>37</v>
      </c>
      <c r="C9" s="13" t="s">
        <v>15</v>
      </c>
      <c r="D9" s="16" t="s">
        <v>38</v>
      </c>
      <c r="E9" s="15">
        <v>38</v>
      </c>
      <c r="F9" s="17">
        <v>20.52</v>
      </c>
      <c r="G9" s="76">
        <v>198</v>
      </c>
      <c r="H9" s="18">
        <v>2.4</v>
      </c>
      <c r="I9" s="18">
        <v>11.3</v>
      </c>
      <c r="J9" s="19">
        <v>22.5</v>
      </c>
    </row>
    <row r="10" spans="1:11" x14ac:dyDescent="0.35">
      <c r="A10" s="9"/>
      <c r="B10" s="8" t="s">
        <v>14</v>
      </c>
      <c r="C10" s="13" t="s">
        <v>15</v>
      </c>
      <c r="D10" s="16" t="s">
        <v>16</v>
      </c>
      <c r="E10" s="15">
        <v>30</v>
      </c>
      <c r="F10" s="17">
        <v>3.24</v>
      </c>
      <c r="G10" s="18">
        <v>63</v>
      </c>
      <c r="H10" s="18">
        <v>1.8</v>
      </c>
      <c r="I10" s="18">
        <v>0.3</v>
      </c>
      <c r="J10" s="19">
        <v>12.9</v>
      </c>
    </row>
    <row r="11" spans="1:11" x14ac:dyDescent="0.35">
      <c r="A11" s="9"/>
      <c r="B11" s="31"/>
      <c r="C11" s="13"/>
      <c r="D11" s="28"/>
      <c r="E11" s="30">
        <f>SUM(E4:E10)</f>
        <v>703</v>
      </c>
      <c r="F11" s="7">
        <f>SUM(F4:F10)</f>
        <v>134.45100000000002</v>
      </c>
      <c r="G11" s="20">
        <f>SUM(G4:G10)</f>
        <v>942.2399999999999</v>
      </c>
      <c r="H11" s="20">
        <f>SUM(H4:H10)</f>
        <v>22.924000000000003</v>
      </c>
      <c r="I11" s="20">
        <f>SUM(I4:I10)</f>
        <v>29.726000000000003</v>
      </c>
      <c r="J11" s="43">
        <f>SUM(J4:J10)</f>
        <v>129.65</v>
      </c>
    </row>
    <row r="12" spans="1:11" ht="15" thickBot="1" x14ac:dyDescent="0.4">
      <c r="A12" s="14"/>
      <c r="B12" s="32"/>
      <c r="C12" s="27"/>
      <c r="D12" s="33"/>
      <c r="E12" s="30"/>
      <c r="F12" s="34"/>
      <c r="G12" s="35"/>
      <c r="H12" s="35"/>
      <c r="I12" s="35"/>
      <c r="J12" s="36"/>
    </row>
    <row r="13" spans="1:11" x14ac:dyDescent="0.35">
      <c r="A13" s="51" t="s">
        <v>9</v>
      </c>
      <c r="B13" s="58" t="s">
        <v>27</v>
      </c>
      <c r="C13" s="65" t="s">
        <v>15</v>
      </c>
      <c r="D13" s="59" t="s">
        <v>28</v>
      </c>
      <c r="E13" s="42">
        <v>128</v>
      </c>
      <c r="F13" s="44">
        <f>0.128*195</f>
        <v>24.96</v>
      </c>
      <c r="G13" s="45">
        <f>38*1.28</f>
        <v>48.64</v>
      </c>
      <c r="H13" s="45">
        <f>0.8*1.28</f>
        <v>1.024</v>
      </c>
      <c r="I13" s="45">
        <f>0.2*1.28</f>
        <v>0.25600000000000001</v>
      </c>
      <c r="J13" s="46">
        <f>7.5*1.28</f>
        <v>9.6</v>
      </c>
    </row>
    <row r="14" spans="1:11" x14ac:dyDescent="0.35">
      <c r="A14" s="9"/>
      <c r="B14" s="31" t="s">
        <v>21</v>
      </c>
      <c r="C14" s="71" t="s">
        <v>39</v>
      </c>
      <c r="D14" s="54" t="s">
        <v>40</v>
      </c>
      <c r="E14" s="48">
        <v>70</v>
      </c>
      <c r="F14" s="49">
        <v>9.0500000000000007</v>
      </c>
      <c r="G14" s="56">
        <v>48.6</v>
      </c>
      <c r="H14" s="56">
        <v>3</v>
      </c>
      <c r="I14" s="56">
        <v>2.1</v>
      </c>
      <c r="J14" s="57">
        <v>10.6</v>
      </c>
    </row>
    <row r="15" spans="1:11" x14ac:dyDescent="0.35">
      <c r="A15" s="9"/>
      <c r="B15" s="31" t="s">
        <v>17</v>
      </c>
      <c r="C15" s="47" t="s">
        <v>26</v>
      </c>
      <c r="D15" s="60" t="s">
        <v>41</v>
      </c>
      <c r="E15" s="48">
        <v>233</v>
      </c>
      <c r="F15" s="49">
        <v>17.23</v>
      </c>
      <c r="G15" s="61">
        <v>158.9</v>
      </c>
      <c r="H15" s="61">
        <v>5.7</v>
      </c>
      <c r="I15" s="61">
        <v>4.8</v>
      </c>
      <c r="J15" s="62">
        <v>13.2</v>
      </c>
    </row>
    <row r="16" spans="1:11" x14ac:dyDescent="0.35">
      <c r="A16" s="9"/>
      <c r="B16" s="8" t="s">
        <v>22</v>
      </c>
      <c r="C16" s="47" t="s">
        <v>42</v>
      </c>
      <c r="D16" s="54" t="s">
        <v>43</v>
      </c>
      <c r="E16" s="48">
        <v>100</v>
      </c>
      <c r="F16" s="49">
        <v>58.2</v>
      </c>
      <c r="G16" s="77">
        <v>296</v>
      </c>
      <c r="H16" s="20">
        <v>11</v>
      </c>
      <c r="I16" s="20">
        <v>28</v>
      </c>
      <c r="J16" s="43">
        <v>0</v>
      </c>
    </row>
    <row r="17" spans="1:10" x14ac:dyDescent="0.35">
      <c r="A17" s="9"/>
      <c r="B17" s="29" t="s">
        <v>24</v>
      </c>
      <c r="C17" s="41" t="s">
        <v>44</v>
      </c>
      <c r="D17" s="16" t="s">
        <v>45</v>
      </c>
      <c r="E17" s="15">
        <v>150</v>
      </c>
      <c r="F17" s="7">
        <v>12.33</v>
      </c>
      <c r="G17" s="50">
        <f>1333*0.15</f>
        <v>199.95</v>
      </c>
      <c r="H17" s="50">
        <f>24.26*0.15</f>
        <v>3.6390000000000002</v>
      </c>
      <c r="I17" s="50">
        <f>28.66*0.15</f>
        <v>4.2989999999999995</v>
      </c>
      <c r="J17" s="78">
        <f>244.46*0.15</f>
        <v>36.668999999999997</v>
      </c>
    </row>
    <row r="18" spans="1:10" x14ac:dyDescent="0.35">
      <c r="A18" s="9"/>
      <c r="B18" s="8" t="s">
        <v>13</v>
      </c>
      <c r="C18" s="41" t="s">
        <v>46</v>
      </c>
      <c r="D18" s="16" t="s">
        <v>47</v>
      </c>
      <c r="E18" s="15">
        <v>200</v>
      </c>
      <c r="F18" s="7">
        <v>6.65</v>
      </c>
      <c r="G18" s="20">
        <v>106.4</v>
      </c>
      <c r="H18" s="20">
        <v>0.7</v>
      </c>
      <c r="I18" s="20">
        <v>0.1</v>
      </c>
      <c r="J18" s="43">
        <v>25.6</v>
      </c>
    </row>
    <row r="19" spans="1:10" x14ac:dyDescent="0.35">
      <c r="A19" s="9"/>
      <c r="B19" s="8" t="s">
        <v>14</v>
      </c>
      <c r="C19" s="52" t="s">
        <v>15</v>
      </c>
      <c r="D19" s="16" t="s">
        <v>23</v>
      </c>
      <c r="E19" s="38">
        <v>30</v>
      </c>
      <c r="F19" s="37">
        <v>3.23</v>
      </c>
      <c r="G19" s="39">
        <v>57</v>
      </c>
      <c r="H19" s="39">
        <v>1.8</v>
      </c>
      <c r="I19" s="39">
        <v>0.3</v>
      </c>
      <c r="J19" s="40">
        <v>11.4</v>
      </c>
    </row>
    <row r="20" spans="1:10" x14ac:dyDescent="0.35">
      <c r="A20" s="9"/>
      <c r="B20" s="29"/>
      <c r="C20" s="52"/>
      <c r="D20" s="16"/>
      <c r="E20" s="15">
        <f>SUM(E13:E19)</f>
        <v>911</v>
      </c>
      <c r="F20" s="37">
        <f>SUM(F12:F19)</f>
        <v>131.65</v>
      </c>
      <c r="G20" s="18">
        <f>SUM(G12:G19)</f>
        <v>915.4899999999999</v>
      </c>
      <c r="H20" s="18">
        <f>SUM(H12:H19)</f>
        <v>26.863</v>
      </c>
      <c r="I20" s="18">
        <f>SUM(I12:I19)</f>
        <v>39.854999999999997</v>
      </c>
      <c r="J20" s="19">
        <f>SUM(J12:J19)</f>
        <v>107.06899999999999</v>
      </c>
    </row>
    <row r="21" spans="1:10" ht="15" thickBot="1" x14ac:dyDescent="0.4">
      <c r="A21" s="79"/>
      <c r="B21" s="53"/>
      <c r="C21" s="80"/>
      <c r="D21" s="81"/>
      <c r="E21" s="82"/>
      <c r="F21" s="83"/>
      <c r="G21" s="84"/>
      <c r="H21" s="84"/>
      <c r="I21" s="84"/>
      <c r="J21" s="85"/>
    </row>
  </sheetData>
  <hyperlinks>
    <hyperlink ref="B20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2025-01-30T20:39:40Z</dcterms:modified>
</cp:coreProperties>
</file>