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E16" i="3"/>
  <c r="E9" i="3"/>
  <c r="H16" i="3"/>
  <c r="F16" i="3"/>
  <c r="J13" i="3"/>
  <c r="J16" i="3" s="1"/>
  <c r="I13" i="3"/>
  <c r="I16" i="3" s="1"/>
  <c r="H13" i="3"/>
  <c r="G13" i="3"/>
  <c r="J9" i="3"/>
  <c r="G9" i="3"/>
  <c r="J4" i="3"/>
  <c r="I4" i="3"/>
  <c r="I9" i="3" s="1"/>
  <c r="H4" i="3"/>
  <c r="H9" i="3" s="1"/>
  <c r="G4" i="3"/>
  <c r="F4" i="3"/>
  <c r="F9" i="3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<sst xmlns="http://schemas.openxmlformats.org/spreadsheetml/2006/main" count="47" uniqueCount="43">
  <si>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</si>
  <si>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</si>
  <si>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</si>
  <si>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</si>
  <si>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</si>
  <si>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</si>
  <si>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</si>
  <si>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</si>
  <si>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</si>
  <si>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</si>
  <si>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</si>
  <si>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</si>
  <si>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</si>
  <si>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</si>
  <si>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</si>
  <si>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</si>
  <si>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</si>
  <si>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</si>
  <si>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</si>
  <si>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МАОУ "Гимназия № 13"</t>
  </si>
  <si>
    <t>Приём пищи</t>
  </si>
  <si>
    <t>Завтрак</t>
  </si>
  <si>
    <t>закуска</t>
  </si>
  <si>
    <t>2 блюдо</t>
  </si>
  <si>
    <t>гарнир</t>
  </si>
  <si>
    <t>Хлеб  ржано-пшеничный</t>
  </si>
  <si>
    <t>№ 54-2гн-2020</t>
  </si>
  <si>
    <t>Чай с сахаром</t>
  </si>
  <si>
    <t>фрукты</t>
  </si>
  <si>
    <t>Яблоко</t>
  </si>
  <si>
    <t>№ 209 сб.2011г.</t>
  </si>
  <si>
    <t>Яйцо варёное</t>
  </si>
  <si>
    <t>№ 54-3г-2020</t>
  </si>
  <si>
    <t>Макароны с сыром</t>
  </si>
  <si>
    <t>№ 54-3гн-2020</t>
  </si>
  <si>
    <t>Чай с сахаром, лимоном</t>
  </si>
  <si>
    <t>№ 104,105 сб.2011г.</t>
  </si>
  <si>
    <t>Суп картофельный с мясными фрикадельками</t>
  </si>
  <si>
    <t>№ 267 сб.2011г.</t>
  </si>
  <si>
    <t>Шницель  из говядины</t>
  </si>
  <si>
    <t>№ 309 сб.2011г.</t>
  </si>
  <si>
    <t>Макаронные изделия отварные</t>
  </si>
  <si>
    <t>2025-01-21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</si>
</sst>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0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3" xfId="0" applyFont="1" applyFill="1" applyBorder="1"/>
    <xf numFmtId="0" fontId="5" fillId="0" borderId="14" xfId="0" applyFont="1" applyBorder="1"/>
    <xf numFmtId="0" fontId="5" fillId="0" borderId="16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2" borderId="5" xfId="0" applyFont="1" applyFill="1" applyBorder="1"/>
    <xf numFmtId="0" fontId="1" fillId="0" borderId="14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0" borderId="15" xfId="0" applyFont="1" applyBorder="1"/>
    <xf numFmtId="0" fontId="1" fillId="2" borderId="17" xfId="0" applyFont="1" applyFill="1" applyBorder="1"/>
    <xf numFmtId="0" fontId="4" fillId="2" borderId="8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4" fillId="2" borderId="18" xfId="0" applyFont="1" applyFill="1" applyBorder="1"/>
    <xf numFmtId="0" fontId="4" fillId="2" borderId="19" xfId="2" applyNumberFormat="1" applyFont="1" applyFill="1" applyBorder="1" applyAlignment="1">
      <alignment horizontal="center"/>
    </xf>
    <xf numFmtId="164" fontId="4" fillId="2" borderId="18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21" xfId="0" applyFont="1" applyBorder="1"/>
    <xf numFmtId="0" fontId="1" fillId="2" borderId="22" xfId="0" applyFont="1" applyFill="1" applyBorder="1"/>
    <xf numFmtId="2" fontId="4" fillId="2" borderId="18" xfId="1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20" xfId="0" applyNumberFormat="1" applyFont="1" applyFill="1" applyBorder="1" applyAlignment="1"/>
    <xf numFmtId="0" fontId="1" fillId="2" borderId="23" xfId="0" applyFont="1" applyFill="1" applyBorder="1"/>
    <xf numFmtId="0" fontId="4" fillId="2" borderId="24" xfId="1" applyFont="1" applyFill="1" applyBorder="1"/>
    <xf numFmtId="0" fontId="1" fillId="2" borderId="24" xfId="0" applyFont="1" applyFill="1" applyBorder="1" applyAlignment="1">
      <alignment horizontal="center"/>
    </xf>
    <xf numFmtId="2" fontId="4" fillId="2" borderId="24" xfId="1" applyNumberFormat="1" applyFont="1" applyFill="1" applyBorder="1" applyAlignment="1"/>
    <xf numFmtId="2" fontId="4" fillId="2" borderId="25" xfId="0" applyNumberFormat="1" applyFont="1" applyFill="1" applyBorder="1" applyAlignment="1"/>
    <xf numFmtId="2" fontId="4" fillId="2" borderId="24" xfId="0" applyNumberFormat="1" applyFont="1" applyFill="1" applyBorder="1" applyAlignment="1"/>
    <xf numFmtId="2" fontId="4" fillId="2" borderId="26" xfId="0" applyNumberFormat="1" applyFont="1" applyFill="1" applyBorder="1" applyAlignment="1"/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/>
    </xf>
    <xf numFmtId="0" fontId="1" fillId="0" borderId="13" xfId="0" applyFont="1" applyBorder="1"/>
    <xf numFmtId="0" fontId="4" fillId="2" borderId="27" xfId="2" applyNumberFormat="1" applyFont="1" applyFill="1" applyBorder="1" applyAlignment="1">
      <alignment horizontal="center"/>
    </xf>
    <xf numFmtId="0" fontId="1" fillId="0" borderId="12" xfId="0" applyFont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1" fillId="2" borderId="31" xfId="0" applyFont="1" applyFill="1" applyBorder="1"/>
    <xf numFmtId="0" fontId="4" fillId="2" borderId="27" xfId="0" applyFont="1" applyFill="1" applyBorder="1"/>
    <xf numFmtId="0" fontId="4" fillId="2" borderId="27" xfId="1" applyFont="1" applyFill="1" applyBorder="1" applyAlignment="1"/>
    <xf numFmtId="164" fontId="4" fillId="2" borderId="27" xfId="0" applyNumberFormat="1" applyFont="1" applyFill="1" applyBorder="1" applyAlignment="1"/>
    <xf numFmtId="164" fontId="4" fillId="2" borderId="32" xfId="0" applyNumberFormat="1" applyFont="1" applyFill="1" applyBorder="1" applyAlignment="1"/>
    <xf numFmtId="0" fontId="4" fillId="2" borderId="29" xfId="2" applyNumberFormat="1" applyFont="1" applyFill="1" applyBorder="1" applyAlignment="1">
      <alignment horizontal="center"/>
    </xf>
    <xf numFmtId="0" fontId="4" fillId="0" borderId="8" xfId="0" applyFont="1" applyBorder="1"/>
    <xf numFmtId="164" fontId="4" fillId="2" borderId="4" xfId="0" applyNumberFormat="1" applyFont="1" applyFill="1" applyBorder="1" applyAlignment="1">
      <alignment horizontal="right" vertical="center"/>
    </xf>
    <xf numFmtId="2" fontId="4" fillId="2" borderId="1" xfId="1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2" fontId="4" fillId="2" borderId="27" xfId="1" applyNumberFormat="1" applyFont="1" applyFill="1" applyBorder="1" applyAlignment="1"/>
    <xf numFmtId="164" fontId="4" fillId="2" borderId="33" xfId="0" applyNumberFormat="1" applyFont="1" applyFill="1" applyBorder="1" applyAlignment="1"/>
    <xf numFmtId="0" fontId="4" fillId="2" borderId="8" xfId="0" applyFont="1" applyFill="1" applyBorder="1"/>
    <xf numFmtId="2" fontId="4" fillId="2" borderId="8" xfId="0" applyNumberFormat="1" applyFont="1" applyFill="1" applyBorder="1" applyAlignment="1">
      <alignment horizontal="right"/>
    </xf>
    <xf numFmtId="0" fontId="4" fillId="2" borderId="29" xfId="0" applyFont="1" applyFill="1" applyBorder="1"/>
    <xf numFmtId="2" fontId="4" fillId="2" borderId="29" xfId="1" applyNumberFormat="1" applyFont="1" applyFill="1" applyBorder="1" applyAlignment="1"/>
    <xf numFmtId="164" fontId="4" fillId="0" borderId="29" xfId="0" applyNumberFormat="1" applyFont="1" applyFill="1" applyBorder="1" applyAlignment="1">
      <alignment horizontal="right"/>
    </xf>
    <xf numFmtId="164" fontId="4" fillId="0" borderId="30" xfId="0" applyNumberFormat="1" applyFont="1" applyFill="1" applyBorder="1" applyAlignment="1">
      <alignment horizontal="right"/>
    </xf>
    <xf numFmtId="0" fontId="1" fillId="2" borderId="28" xfId="0" applyFont="1" applyFill="1" applyBorder="1"/>
    <xf numFmtId="0" fontId="1" fillId="2" borderId="34" xfId="0" applyFont="1" applyFill="1" applyBorder="1"/>
    <xf numFmtId="0" fontId="1" fillId="2" borderId="35" xfId="0" applyFont="1" applyFill="1" applyBorder="1"/>
    <xf numFmtId="2" fontId="4" fillId="2" borderId="29" xfId="1" applyNumberFormat="1" applyFont="1" applyFill="1" applyBorder="1" applyAlignment="1">
      <alignment horizontal="right"/>
    </xf>
    <xf numFmtId="164" fontId="4" fillId="2" borderId="29" xfId="0" applyNumberFormat="1" applyFont="1" applyFill="1" applyBorder="1" applyAlignment="1">
      <alignment horizontal="right"/>
    </xf>
    <xf numFmtId="164" fontId="4" fillId="2" borderId="30" xfId="0" applyNumberFormat="1" applyFont="1" applyFill="1" applyBorder="1" applyAlignment="1">
      <alignment horizontal="right"/>
    </xf>
    <xf numFmtId="0" fontId="1" fillId="0" borderId="36" xfId="0" applyFont="1" applyBorder="1"/>
    <xf numFmtId="0" fontId="1" fillId="0" borderId="37" xfId="0" applyFont="1" applyBorder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1" fillId="0" borderId="38" xfId="0" applyFont="1" applyBorder="1"/>
    <xf numFmtId="2" fontId="1" fillId="0" borderId="38" xfId="0" applyNumberFormat="1" applyFont="1" applyFill="1" applyBorder="1" applyAlignment="1">
      <alignment horizontal="left"/>
    </xf>
    <xf numFmtId="0" fontId="1" fillId="0" borderId="5" xfId="0" applyFont="1" applyBorder="1"/>
    <xf numFmtId="2" fontId="4" fillId="2" borderId="1" xfId="1" applyNumberFormat="1" applyFont="1" applyFill="1" applyBorder="1"/>
    <xf numFmtId="164" fontId="4" fillId="0" borderId="4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24" t="s">
        <v>19</v>
      </c>
      <c r="C1" s="25"/>
      <c r="D1" s="26"/>
      <c r="E1" s="1" t="s">
        <v>10</v>
      </c>
      <c r="F1" s="2"/>
      <c r="G1" s="1"/>
      <c r="H1" s="1"/>
      <c r="I1" s="1" t="s">
        <v>1</v>
      </c>
      <c r="J1" s="11" t="s">
        <v>42</v>
      </c>
      <c r="K1" s="12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20</v>
      </c>
      <c r="B3" s="4" t="s">
        <v>2</v>
      </c>
      <c r="C3" s="5" t="s">
        <v>11</v>
      </c>
      <c r="D3" s="6" t="s">
        <v>3</v>
      </c>
      <c r="E3" s="31" t="s">
        <v>12</v>
      </c>
      <c r="F3" s="31" t="s">
        <v>4</v>
      </c>
      <c r="G3" s="32" t="s">
        <v>5</v>
      </c>
      <c r="H3" s="31" t="s">
        <v>6</v>
      </c>
      <c r="I3" s="31" t="s">
        <v>7</v>
      </c>
      <c r="J3" s="33" t="s">
        <v>8</v>
      </c>
    </row>
    <row r="4" spans="1:11" x14ac:dyDescent="0.35">
      <c r="A4" s="10" t="s">
        <v>21</v>
      </c>
      <c r="B4" s="74" t="s">
        <v>28</v>
      </c>
      <c r="C4" s="75" t="s">
        <v>15</v>
      </c>
      <c r="D4" s="76" t="s">
        <v>29</v>
      </c>
      <c r="E4" s="58">
        <v>125</v>
      </c>
      <c r="F4" s="77">
        <f>0.125*200</f>
        <v>25</v>
      </c>
      <c r="G4" s="78">
        <f>47*1.25</f>
        <v>58.75</v>
      </c>
      <c r="H4" s="78">
        <f>0.4*1.25</f>
        <v>0.5</v>
      </c>
      <c r="I4" s="78">
        <f>0.4*1.25</f>
        <v>0.5</v>
      </c>
      <c r="J4" s="79">
        <f>9.8*1.25</f>
        <v>12.25</v>
      </c>
    </row>
    <row r="5" spans="1:11" ht="15.5" x14ac:dyDescent="0.35">
      <c r="A5" s="9"/>
      <c r="B5" s="80" t="s">
        <v>22</v>
      </c>
      <c r="C5" s="81" t="s">
        <v>30</v>
      </c>
      <c r="D5" s="59" t="s">
        <v>31</v>
      </c>
      <c r="E5" s="19">
        <v>60</v>
      </c>
      <c r="F5" s="69">
        <v>18.14</v>
      </c>
      <c r="G5" s="82">
        <v>56.6</v>
      </c>
      <c r="H5" s="82">
        <v>4.8</v>
      </c>
      <c r="I5" s="82">
        <v>4</v>
      </c>
      <c r="J5" s="83">
        <v>0.3</v>
      </c>
    </row>
    <row r="6" spans="1:11" ht="15.5" x14ac:dyDescent="0.35">
      <c r="A6" s="9"/>
      <c r="B6" s="50" t="s">
        <v>18</v>
      </c>
      <c r="C6" s="84" t="s">
        <v>32</v>
      </c>
      <c r="D6" s="68" t="s">
        <v>33</v>
      </c>
      <c r="E6" s="15">
        <v>200</v>
      </c>
      <c r="F6" s="7">
        <v>28.18</v>
      </c>
      <c r="G6" s="82">
        <v>280.8</v>
      </c>
      <c r="H6" s="82">
        <v>10.53</v>
      </c>
      <c r="I6" s="82">
        <v>9.6</v>
      </c>
      <c r="J6" s="83">
        <v>38.130000000000003</v>
      </c>
    </row>
    <row r="7" spans="1:11" x14ac:dyDescent="0.35">
      <c r="A7" s="9"/>
      <c r="B7" s="84" t="s">
        <v>13</v>
      </c>
      <c r="C7" s="85" t="s">
        <v>34</v>
      </c>
      <c r="D7" s="46" t="s">
        <v>35</v>
      </c>
      <c r="E7" s="15">
        <v>207</v>
      </c>
      <c r="F7" s="7">
        <v>3.62</v>
      </c>
      <c r="G7" s="51">
        <v>27.9</v>
      </c>
      <c r="H7" s="51">
        <v>0.3</v>
      </c>
      <c r="I7" s="51">
        <v>0.02</v>
      </c>
      <c r="J7" s="52">
        <v>6.7</v>
      </c>
    </row>
    <row r="8" spans="1:11" x14ac:dyDescent="0.35">
      <c r="A8" s="9"/>
      <c r="B8" s="8" t="s">
        <v>14</v>
      </c>
      <c r="C8" s="13" t="s">
        <v>15</v>
      </c>
      <c r="D8" s="16" t="s">
        <v>16</v>
      </c>
      <c r="E8" s="15">
        <v>30</v>
      </c>
      <c r="F8" s="20">
        <v>3.24</v>
      </c>
      <c r="G8" s="21">
        <v>63</v>
      </c>
      <c r="H8" s="21">
        <v>1.8</v>
      </c>
      <c r="I8" s="21">
        <v>0.3</v>
      </c>
      <c r="J8" s="22">
        <v>12.9</v>
      </c>
    </row>
    <row r="9" spans="1:11" x14ac:dyDescent="0.35">
      <c r="A9" s="9"/>
      <c r="B9" s="53"/>
      <c r="C9" s="35"/>
      <c r="D9" s="54"/>
      <c r="E9" s="49">
        <f>SUM(E4:E8)</f>
        <v>622</v>
      </c>
      <c r="F9" s="66">
        <f>SUM(F4:F8)</f>
        <v>78.179999999999993</v>
      </c>
      <c r="G9" s="67">
        <f>SUM(G4:G8)</f>
        <v>487.04999999999995</v>
      </c>
      <c r="H9" s="56">
        <f>SUM(H4:H8)</f>
        <v>17.93</v>
      </c>
      <c r="I9" s="56">
        <f>SUM(I4:I8)</f>
        <v>14.42</v>
      </c>
      <c r="J9" s="57">
        <f>SUM(J4:J8)</f>
        <v>70.280000000000015</v>
      </c>
    </row>
    <row r="10" spans="1:11" ht="15" thickBot="1" x14ac:dyDescent="0.4">
      <c r="A10" s="14"/>
      <c r="B10" s="53"/>
      <c r="C10" s="35"/>
      <c r="D10" s="54"/>
      <c r="E10" s="49"/>
      <c r="F10" s="55"/>
      <c r="G10" s="56"/>
      <c r="H10" s="56"/>
      <c r="I10" s="56"/>
      <c r="J10" s="57"/>
    </row>
    <row r="11" spans="1:11" x14ac:dyDescent="0.35">
      <c r="A11" s="10" t="s">
        <v>9</v>
      </c>
      <c r="B11" s="74" t="s">
        <v>17</v>
      </c>
      <c r="C11" s="75" t="s">
        <v>36</v>
      </c>
      <c r="D11" s="70" t="s">
        <v>37</v>
      </c>
      <c r="E11" s="58">
        <v>220</v>
      </c>
      <c r="F11" s="71">
        <v>22.02</v>
      </c>
      <c r="G11" s="72">
        <v>129</v>
      </c>
      <c r="H11" s="72">
        <v>8.64</v>
      </c>
      <c r="I11" s="72">
        <v>4.32</v>
      </c>
      <c r="J11" s="73">
        <v>13.92</v>
      </c>
    </row>
    <row r="12" spans="1:11" x14ac:dyDescent="0.35">
      <c r="A12" s="9"/>
      <c r="B12" s="8" t="s">
        <v>23</v>
      </c>
      <c r="C12" s="86" t="s">
        <v>38</v>
      </c>
      <c r="D12" s="59" t="s">
        <v>39</v>
      </c>
      <c r="E12" s="15">
        <v>90</v>
      </c>
      <c r="F12" s="87">
        <v>74.290000000000006</v>
      </c>
      <c r="G12" s="23">
        <v>274.5</v>
      </c>
      <c r="H12" s="23">
        <v>12.15</v>
      </c>
      <c r="I12" s="23">
        <v>13.41</v>
      </c>
      <c r="J12" s="47">
        <v>6.66</v>
      </c>
    </row>
    <row r="13" spans="1:11" x14ac:dyDescent="0.35">
      <c r="A13" s="9"/>
      <c r="B13" s="48" t="s">
        <v>24</v>
      </c>
      <c r="C13" s="86" t="s">
        <v>40</v>
      </c>
      <c r="D13" s="16" t="s">
        <v>41</v>
      </c>
      <c r="E13" s="15">
        <v>150</v>
      </c>
      <c r="F13" s="7">
        <v>12.33</v>
      </c>
      <c r="G13" s="30">
        <f>1333*0.15</f>
        <v>199.95</v>
      </c>
      <c r="H13" s="30">
        <f>24.26*0.15</f>
        <v>3.6390000000000002</v>
      </c>
      <c r="I13" s="30">
        <f>28.66*0.15</f>
        <v>4.2989999999999995</v>
      </c>
      <c r="J13" s="88">
        <f>244.46*0.15</f>
        <v>36.668999999999997</v>
      </c>
    </row>
    <row r="14" spans="1:11" x14ac:dyDescent="0.35">
      <c r="A14" s="9"/>
      <c r="B14" s="48" t="s">
        <v>13</v>
      </c>
      <c r="C14" s="89" t="s">
        <v>26</v>
      </c>
      <c r="D14" s="46" t="s">
        <v>27</v>
      </c>
      <c r="E14" s="15">
        <v>200</v>
      </c>
      <c r="F14" s="7">
        <v>1.49</v>
      </c>
      <c r="G14" s="30">
        <v>26.8</v>
      </c>
      <c r="H14" s="30">
        <v>0.2</v>
      </c>
      <c r="I14" s="30">
        <v>0</v>
      </c>
      <c r="J14" s="60">
        <v>6.5</v>
      </c>
    </row>
    <row r="15" spans="1:11" x14ac:dyDescent="0.35">
      <c r="A15" s="9"/>
      <c r="B15" s="8" t="s">
        <v>14</v>
      </c>
      <c r="C15" s="13" t="s">
        <v>15</v>
      </c>
      <c r="D15" s="16" t="s">
        <v>25</v>
      </c>
      <c r="E15" s="62">
        <v>30</v>
      </c>
      <c r="F15" s="61">
        <v>3.23</v>
      </c>
      <c r="G15" s="63">
        <v>57</v>
      </c>
      <c r="H15" s="64">
        <v>1.8</v>
      </c>
      <c r="I15" s="64">
        <v>0.3</v>
      </c>
      <c r="J15" s="65">
        <v>11.4</v>
      </c>
    </row>
    <row r="16" spans="1:11" x14ac:dyDescent="0.35">
      <c r="A16" s="14"/>
      <c r="B16" s="34"/>
      <c r="C16" s="35"/>
      <c r="D16" s="27"/>
      <c r="E16" s="28">
        <f>SUM(E11:E15)</f>
        <v>690</v>
      </c>
      <c r="F16" s="36">
        <f>SUM(F11:F15)</f>
        <v>113.36</v>
      </c>
      <c r="G16" s="37">
        <f>SUM(G11:G15)</f>
        <v>687.25</v>
      </c>
      <c r="H16" s="29">
        <f>SUM(H13:H15)</f>
        <v>5.6390000000000002</v>
      </c>
      <c r="I16" s="29">
        <f>SUM(I13:I15)</f>
        <v>4.5989999999999993</v>
      </c>
      <c r="J16" s="38">
        <f>SUM(J13:J15)</f>
        <v>54.568999999999996</v>
      </c>
    </row>
    <row r="17" spans="1:10" ht="15" thickBot="1" x14ac:dyDescent="0.4">
      <c r="A17" s="17"/>
      <c r="B17" s="39"/>
      <c r="C17" s="18"/>
      <c r="D17" s="40"/>
      <c r="E17" s="41"/>
      <c r="F17" s="42"/>
      <c r="G17" s="43"/>
      <c r="H17" s="44"/>
      <c r="I17" s="44"/>
      <c r="J17" s="45"/>
    </row>
  </sheetData>
  <hyperlinks>
    <hyperlink ref="B1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2025-01-20T21:21:18Z</dcterms:modified>
</cp:coreProperties>
</file>