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J17" i="3"/>
  <c r="I17" i="3"/>
  <c r="H17" i="3"/>
  <c r="F17" i="3"/>
  <c r="J13" i="3"/>
  <c r="I13" i="3"/>
  <c r="H13" i="3"/>
  <c r="G13" i="3"/>
  <c r="G17" i="3" s="1"/>
  <c r="G9" i="3"/>
  <c r="F9" i="3"/>
  <c r="J7" i="3"/>
  <c r="J9" i="3" s="1"/>
  <c r="I7" i="3"/>
  <c r="G7" i="3"/>
  <c r="I4" i="3"/>
  <c r="I9" i="3" s="1"/>
  <c r="H4" i="3"/>
  <c r="H9" i="3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<sst xmlns="http://schemas.openxmlformats.org/spreadsheetml/2006/main" count="50" uniqueCount="45">
  <si>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</si>
  <si>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</si>
  <si>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</si>
  <si>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</si>
  <si>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</si>
  <si>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</si>
  <si>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</si>
  <si>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</si>
  <si>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</si>
  <si>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</si>
  <si>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</si>
  <si>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</si>
  <si>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</si>
  <si>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</si>
  <si>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</si>
  <si>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</si>
  <si>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</si>
  <si>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</si>
  <si>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</si>
  <si>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</si>
  <si>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</si>
  <si>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</si>
  <si>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закуска</t>
  </si>
  <si>
    <t>2 блюдо</t>
  </si>
  <si>
    <t>Т.32 сб.1981 г.</t>
  </si>
  <si>
    <t>гарнир</t>
  </si>
  <si>
    <t>Хлеб  ржано-пшеничный</t>
  </si>
  <si>
    <t>Салат из болгарского перца</t>
  </si>
  <si>
    <t>кисломол.</t>
  </si>
  <si>
    <t>№ 15 сб.2011г.</t>
  </si>
  <si>
    <t>Сыр</t>
  </si>
  <si>
    <t>№ 182 сб.2011г.</t>
  </si>
  <si>
    <t>Каша пшённая с маслом сливочным</t>
  </si>
  <si>
    <t>№ 54-9гн-2020</t>
  </si>
  <si>
    <t>Кофейный напиток</t>
  </si>
  <si>
    <t>Булочка "Ванильная"</t>
  </si>
  <si>
    <t>№ 88 сб.2011г.</t>
  </si>
  <si>
    <t>Борщ с птицей отварной</t>
  </si>
  <si>
    <t>№ 294 сб.2011г.</t>
  </si>
  <si>
    <t xml:space="preserve">Котлета из птицы </t>
  </si>
  <si>
    <t>№ 305 сб.2011г.</t>
  </si>
  <si>
    <t>Рис припущенный</t>
  </si>
  <si>
    <t>№ 54-2гн-2020</t>
  </si>
  <si>
    <t>Чай с сахаром</t>
  </si>
  <si>
    <t>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</si>
</sst>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20" xfId="2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2" xfId="0" applyFont="1" applyBorder="1"/>
    <xf numFmtId="0" fontId="1" fillId="2" borderId="23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24" xfId="0" applyFont="1" applyFill="1" applyBorder="1"/>
    <xf numFmtId="0" fontId="4" fillId="2" borderId="25" xfId="1" applyFont="1" applyFill="1" applyBorder="1"/>
    <xf numFmtId="0" fontId="1" fillId="2" borderId="25" xfId="0" applyFont="1" applyFill="1" applyBorder="1" applyAlignment="1">
      <alignment horizontal="center"/>
    </xf>
    <xf numFmtId="2" fontId="4" fillId="2" borderId="25" xfId="1" applyNumberFormat="1" applyFont="1" applyFill="1" applyBorder="1" applyAlignment="1"/>
    <xf numFmtId="2" fontId="4" fillId="2" borderId="26" xfId="0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7" xfId="0" applyNumberFormat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4" fillId="2" borderId="28" xfId="2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30" xfId="0" applyFont="1" applyBorder="1"/>
    <xf numFmtId="0" fontId="1" fillId="2" borderId="12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4" fillId="2" borderId="28" xfId="0" applyFont="1" applyFill="1" applyBorder="1"/>
    <xf numFmtId="0" fontId="4" fillId="2" borderId="28" xfId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4" xfId="0" applyNumberFormat="1" applyFont="1" applyFill="1" applyBorder="1" applyAlignment="1"/>
    <xf numFmtId="0" fontId="4" fillId="2" borderId="31" xfId="2" applyNumberFormat="1" applyFont="1" applyFill="1" applyBorder="1" applyAlignment="1">
      <alignment horizontal="center"/>
    </xf>
    <xf numFmtId="0" fontId="4" fillId="0" borderId="8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2" fontId="4" fillId="2" borderId="1" xfId="1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9" xfId="0" applyFont="1" applyBorder="1"/>
    <xf numFmtId="164" fontId="4" fillId="0" borderId="1" xfId="0" applyNumberFormat="1" applyFont="1" applyFill="1" applyBorder="1" applyAlignment="1"/>
    <xf numFmtId="2" fontId="4" fillId="2" borderId="1" xfId="1" applyNumberFormat="1" applyFont="1" applyFill="1" applyBorder="1" applyAlignment="1">
      <alignment horizontal="left"/>
    </xf>
    <xf numFmtId="2" fontId="4" fillId="2" borderId="28" xfId="1" applyNumberFormat="1" applyFont="1" applyFill="1" applyBorder="1" applyAlignment="1"/>
    <xf numFmtId="164" fontId="4" fillId="2" borderId="36" xfId="0" applyNumberFormat="1" applyFont="1" applyFill="1" applyBorder="1" applyAlignment="1"/>
    <xf numFmtId="0" fontId="4" fillId="0" borderId="31" xfId="0" applyFont="1" applyBorder="1"/>
    <xf numFmtId="2" fontId="4" fillId="2" borderId="31" xfId="0" applyNumberFormat="1" applyFont="1" applyFill="1" applyBorder="1" applyAlignment="1">
      <alignment horizontal="right"/>
    </xf>
    <xf numFmtId="164" fontId="6" fillId="0" borderId="31" xfId="0" applyNumberFormat="1" applyFont="1" applyFill="1" applyBorder="1" applyAlignment="1">
      <alignment horizontal="right"/>
    </xf>
    <xf numFmtId="164" fontId="4" fillId="0" borderId="31" xfId="0" applyNumberFormat="1" applyFont="1" applyFill="1" applyBorder="1" applyAlignment="1">
      <alignment vertical="center"/>
    </xf>
    <xf numFmtId="164" fontId="4" fillId="0" borderId="32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right"/>
    </xf>
    <xf numFmtId="164" fontId="4" fillId="2" borderId="35" xfId="0" applyNumberFormat="1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1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35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B8" sqref="B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6" t="s">
        <v>19</v>
      </c>
      <c r="C1" s="27"/>
      <c r="D1" s="28"/>
      <c r="E1" s="1" t="s">
        <v>10</v>
      </c>
      <c r="F1" s="2"/>
      <c r="G1" s="1"/>
      <c r="H1" s="1"/>
      <c r="I1" s="1" t="s">
        <v>1</v>
      </c>
      <c r="J1" s="12" t="s">
        <v>44</v>
      </c>
      <c r="K1" s="1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3" t="s">
        <v>12</v>
      </c>
      <c r="F3" s="33" t="s">
        <v>4</v>
      </c>
      <c r="G3" s="34" t="s">
        <v>5</v>
      </c>
      <c r="H3" s="33" t="s">
        <v>6</v>
      </c>
      <c r="I3" s="33" t="s">
        <v>7</v>
      </c>
      <c r="J3" s="35" t="s">
        <v>8</v>
      </c>
    </row>
    <row r="4" spans="1:11" x14ac:dyDescent="0.35">
      <c r="A4" s="11" t="s">
        <v>21</v>
      </c>
      <c r="B4" s="52" t="s">
        <v>28</v>
      </c>
      <c r="C4" s="65" t="s">
        <v>29</v>
      </c>
      <c r="D4" s="48" t="s">
        <v>30</v>
      </c>
      <c r="E4" s="67">
        <v>30</v>
      </c>
      <c r="F4" s="7">
        <v>23.04</v>
      </c>
      <c r="G4" s="74">
        <v>107.2</v>
      </c>
      <c r="H4" s="25">
        <f>7/0.3*0.35</f>
        <v>8.1666666666666679</v>
      </c>
      <c r="I4" s="25">
        <f>8.8/0.3*0.35</f>
        <v>10.266666666666667</v>
      </c>
      <c r="J4" s="49">
        <v>0</v>
      </c>
    </row>
    <row r="5" spans="1:11" x14ac:dyDescent="0.35">
      <c r="A5" s="9"/>
      <c r="B5" s="54" t="s">
        <v>18</v>
      </c>
      <c r="C5" s="16" t="s">
        <v>31</v>
      </c>
      <c r="D5" s="75" t="s">
        <v>32</v>
      </c>
      <c r="E5" s="17">
        <v>210</v>
      </c>
      <c r="F5" s="7">
        <v>28.45</v>
      </c>
      <c r="G5" s="25">
        <v>295.33</v>
      </c>
      <c r="H5" s="25">
        <v>5.8</v>
      </c>
      <c r="I5" s="25">
        <v>10.66</v>
      </c>
      <c r="J5" s="49">
        <v>42.66</v>
      </c>
    </row>
    <row r="6" spans="1:11" x14ac:dyDescent="0.35">
      <c r="A6" s="9"/>
      <c r="B6" s="52" t="s">
        <v>13</v>
      </c>
      <c r="C6" s="65" t="s">
        <v>33</v>
      </c>
      <c r="D6" s="63" t="s">
        <v>34</v>
      </c>
      <c r="E6" s="21">
        <v>200</v>
      </c>
      <c r="F6" s="10">
        <v>17.170000000000002</v>
      </c>
      <c r="G6" s="23">
        <v>90.8</v>
      </c>
      <c r="H6" s="55">
        <v>3.8</v>
      </c>
      <c r="I6" s="55">
        <v>3.5</v>
      </c>
      <c r="J6" s="56">
        <v>11.1</v>
      </c>
    </row>
    <row r="7" spans="1:11" x14ac:dyDescent="0.35">
      <c r="A7" s="9"/>
      <c r="B7" s="52" t="s">
        <v>14</v>
      </c>
      <c r="C7" s="14" t="s">
        <v>15</v>
      </c>
      <c r="D7" s="48" t="s">
        <v>35</v>
      </c>
      <c r="E7" s="17">
        <v>50</v>
      </c>
      <c r="F7" s="7">
        <v>18</v>
      </c>
      <c r="G7" s="25">
        <f>485*0.75</f>
        <v>363.75</v>
      </c>
      <c r="H7" s="25">
        <v>4.5</v>
      </c>
      <c r="I7" s="25">
        <f>22*0.75</f>
        <v>16.5</v>
      </c>
      <c r="J7" s="49">
        <f>49*0.75</f>
        <v>36.75</v>
      </c>
    </row>
    <row r="8" spans="1:11" x14ac:dyDescent="0.35">
      <c r="A8" s="9"/>
      <c r="B8" s="8" t="s">
        <v>14</v>
      </c>
      <c r="C8" s="14" t="s">
        <v>15</v>
      </c>
      <c r="D8" s="18" t="s">
        <v>16</v>
      </c>
      <c r="E8" s="17">
        <v>30</v>
      </c>
      <c r="F8" s="22">
        <v>3.24</v>
      </c>
      <c r="G8" s="23">
        <v>63</v>
      </c>
      <c r="H8" s="23">
        <v>1.8</v>
      </c>
      <c r="I8" s="23">
        <v>0.3</v>
      </c>
      <c r="J8" s="24">
        <v>12.9</v>
      </c>
    </row>
    <row r="9" spans="1:11" x14ac:dyDescent="0.35">
      <c r="A9" s="9"/>
      <c r="B9" s="57"/>
      <c r="C9" s="37"/>
      <c r="D9" s="58"/>
      <c r="E9" s="51">
        <f>SUM(E4:E8)</f>
        <v>520</v>
      </c>
      <c r="F9" s="76">
        <f>SUM(F4:F8)</f>
        <v>89.899999999999991</v>
      </c>
      <c r="G9" s="77">
        <f>SUM(G4:G8)</f>
        <v>920.07999999999993</v>
      </c>
      <c r="H9" s="60">
        <f>SUM(H4:H8)</f>
        <v>24.06666666666667</v>
      </c>
      <c r="I9" s="60">
        <f>SUM(I4:I8)</f>
        <v>41.226666666666667</v>
      </c>
      <c r="J9" s="61">
        <f>SUM(J4:J8)</f>
        <v>103.41</v>
      </c>
    </row>
    <row r="10" spans="1:11" ht="15" thickBot="1" x14ac:dyDescent="0.4">
      <c r="A10" s="15"/>
      <c r="B10" s="57"/>
      <c r="C10" s="37"/>
      <c r="D10" s="58"/>
      <c r="E10" s="51"/>
      <c r="F10" s="59"/>
      <c r="G10" s="60"/>
      <c r="H10" s="60"/>
      <c r="I10" s="60"/>
      <c r="J10" s="61"/>
    </row>
    <row r="11" spans="1:11" ht="15.5" x14ac:dyDescent="0.35">
      <c r="A11" s="11" t="s">
        <v>9</v>
      </c>
      <c r="B11" s="73" t="s">
        <v>22</v>
      </c>
      <c r="C11" s="53" t="s">
        <v>24</v>
      </c>
      <c r="D11" s="78" t="s">
        <v>27</v>
      </c>
      <c r="E11" s="62">
        <v>60</v>
      </c>
      <c r="F11" s="79">
        <v>22.19</v>
      </c>
      <c r="G11" s="80">
        <v>59.1</v>
      </c>
      <c r="H11" s="81">
        <v>0.84799999999999998</v>
      </c>
      <c r="I11" s="81">
        <v>5</v>
      </c>
      <c r="J11" s="82">
        <v>2.5760000000000001</v>
      </c>
    </row>
    <row r="12" spans="1:11" x14ac:dyDescent="0.35">
      <c r="A12" s="9"/>
      <c r="B12" s="52" t="s">
        <v>17</v>
      </c>
      <c r="C12" s="65" t="s">
        <v>36</v>
      </c>
      <c r="D12" s="63" t="s">
        <v>37</v>
      </c>
      <c r="E12" s="21">
        <v>213</v>
      </c>
      <c r="F12" s="10">
        <v>17.670000000000002</v>
      </c>
      <c r="G12" s="83">
        <v>158.6</v>
      </c>
      <c r="H12" s="83">
        <v>10.4</v>
      </c>
      <c r="I12" s="83">
        <v>7.9</v>
      </c>
      <c r="J12" s="84">
        <v>10.6</v>
      </c>
    </row>
    <row r="13" spans="1:11" x14ac:dyDescent="0.35">
      <c r="A13" s="9"/>
      <c r="B13" s="52" t="s">
        <v>23</v>
      </c>
      <c r="C13" s="65" t="s">
        <v>38</v>
      </c>
      <c r="D13" s="85" t="s">
        <v>39</v>
      </c>
      <c r="E13" s="21">
        <v>90</v>
      </c>
      <c r="F13" s="86">
        <v>35.44</v>
      </c>
      <c r="G13" s="87">
        <f>127.1</f>
        <v>127.1</v>
      </c>
      <c r="H13" s="87">
        <f>14.4</f>
        <v>14.4</v>
      </c>
      <c r="I13" s="87">
        <f>3.3</f>
        <v>3.3</v>
      </c>
      <c r="J13" s="88">
        <f>10.1</f>
        <v>10.1</v>
      </c>
    </row>
    <row r="14" spans="1:11" x14ac:dyDescent="0.35">
      <c r="A14" s="9"/>
      <c r="B14" s="50" t="s">
        <v>25</v>
      </c>
      <c r="C14" s="16" t="s">
        <v>40</v>
      </c>
      <c r="D14" s="18" t="s">
        <v>41</v>
      </c>
      <c r="E14" s="17">
        <v>150</v>
      </c>
      <c r="F14" s="7">
        <v>13.12</v>
      </c>
      <c r="G14" s="89">
        <v>208.7</v>
      </c>
      <c r="H14" s="90">
        <v>3.6</v>
      </c>
      <c r="I14" s="90">
        <v>5.4</v>
      </c>
      <c r="J14" s="91">
        <v>36.4</v>
      </c>
    </row>
    <row r="15" spans="1:11" x14ac:dyDescent="0.35">
      <c r="A15" s="9"/>
      <c r="B15" s="50" t="s">
        <v>13</v>
      </c>
      <c r="C15" s="92" t="s">
        <v>42</v>
      </c>
      <c r="D15" s="48" t="s">
        <v>43</v>
      </c>
      <c r="E15" s="17">
        <v>200</v>
      </c>
      <c r="F15" s="7">
        <v>1.49</v>
      </c>
      <c r="G15" s="32">
        <v>26.8</v>
      </c>
      <c r="H15" s="32">
        <v>0.2</v>
      </c>
      <c r="I15" s="32">
        <v>0</v>
      </c>
      <c r="J15" s="64">
        <v>6.5</v>
      </c>
    </row>
    <row r="16" spans="1:11" x14ac:dyDescent="0.35">
      <c r="A16" s="9"/>
      <c r="B16" s="8" t="s">
        <v>14</v>
      </c>
      <c r="C16" s="68" t="s">
        <v>15</v>
      </c>
      <c r="D16" s="18" t="s">
        <v>26</v>
      </c>
      <c r="E16" s="69">
        <v>30</v>
      </c>
      <c r="F16" s="66">
        <v>3.23</v>
      </c>
      <c r="G16" s="70">
        <v>57</v>
      </c>
      <c r="H16" s="71">
        <v>1.8</v>
      </c>
      <c r="I16" s="71">
        <v>0.3</v>
      </c>
      <c r="J16" s="72">
        <v>11.4</v>
      </c>
    </row>
    <row r="17" spans="1:10" x14ac:dyDescent="0.35">
      <c r="A17" s="15"/>
      <c r="B17" s="36"/>
      <c r="C17" s="37"/>
      <c r="D17" s="29"/>
      <c r="E17" s="30">
        <f>SUM(E11:E16)</f>
        <v>743</v>
      </c>
      <c r="F17" s="38">
        <f>SUM(F11:F16)</f>
        <v>93.14</v>
      </c>
      <c r="G17" s="39">
        <f>SUM(G13:G16)</f>
        <v>419.59999999999997</v>
      </c>
      <c r="H17" s="31">
        <f>SUM(H13:H16)</f>
        <v>20</v>
      </c>
      <c r="I17" s="31">
        <f>SUM(I13:I16)</f>
        <v>9</v>
      </c>
      <c r="J17" s="40">
        <f>SUM(J13:J16)</f>
        <v>64.400000000000006</v>
      </c>
    </row>
    <row r="18" spans="1:10" ht="15" thickBot="1" x14ac:dyDescent="0.4">
      <c r="A18" s="19"/>
      <c r="B18" s="41"/>
      <c r="C18" s="20"/>
      <c r="D18" s="42"/>
      <c r="E18" s="43"/>
      <c r="F18" s="44"/>
      <c r="G18" s="45"/>
      <c r="H18" s="46"/>
      <c r="I18" s="46"/>
      <c r="J18" s="47"/>
    </row>
  </sheetData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2025-01-19T21:21:55Z</dcterms:modified>
</cp:coreProperties>
</file>