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J10" i="3"/>
  <c r="I10" i="3"/>
  <c r="H10" i="3"/>
  <c r="G10" i="3"/>
  <c r="F10" i="3"/>
  <c r="F18" i="3" s="1"/>
  <c r="G8" i="3"/>
  <c r="F8" i="3"/>
  <c r="J4" i="3"/>
  <c r="J8" i="3" s="1"/>
  <c r="I4" i="3"/>
  <c r="I8" i="3" s="1"/>
  <c r="H4" i="3"/>
  <c r="H8" i="3" s="1"/>
  <c r="G4" i="3"/>
  <c r="G18" i="3" l="1"/>
  <c r="H18" i="3"/>
  <c r="I18" i="3"/>
  <c r="J18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<sst xmlns="http://schemas.openxmlformats.org/spreadsheetml/2006/main" count="54" uniqueCount="46">
  <si>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</si>
  <si>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</si>
  <si>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</si>
  <si>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</si>
  <si>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</si>
  <si>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</si>
  <si>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</si>
  <si>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</si>
  <si>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</si>
  <si>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</si>
  <si>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</si>
  <si>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</si>
  <si>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</si>
  <si>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</si>
  <si>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</si>
  <si>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</si>
  <si>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</si>
  <si>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</si>
  <si>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</si>
  <si>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</si>
  <si>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</si>
  <si>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</si>
  <si>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</si>
  <si>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</si>
  <si>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2 блюдо</t>
  </si>
  <si>
    <t>фрукты</t>
  </si>
  <si>
    <t>Т.32 сб.1981 г.</t>
  </si>
  <si>
    <t>№ 54-2гн-2020</t>
  </si>
  <si>
    <t>Чай с сахаром</t>
  </si>
  <si>
    <t>гарнир</t>
  </si>
  <si>
    <t>Т.33 сб.1981 г.</t>
  </si>
  <si>
    <t>Колбаса в/к</t>
  </si>
  <si>
    <t>№ 392 сб.2011г.</t>
  </si>
  <si>
    <t>Пельмени отварные с маслом сливочным</t>
  </si>
  <si>
    <t>Груша</t>
  </si>
  <si>
    <t>Кукуруза консервированная</t>
  </si>
  <si>
    <t>№ 104,105 сб.2011г.</t>
  </si>
  <si>
    <t>Суп картоф. с укропом, мясными фрикадельками</t>
  </si>
  <si>
    <t>№ 279 сб.2011г.</t>
  </si>
  <si>
    <t xml:space="preserve">Тефтели из свинины с соусом </t>
  </si>
  <si>
    <t>90/75</t>
  </si>
  <si>
    <t>№ 302 сб.2011г.</t>
  </si>
  <si>
    <t>Каша гречневая</t>
  </si>
  <si>
    <t>КО</t>
  </si>
  <si>
    <t>Напиток мандариновый</t>
  </si>
  <si>
    <t>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</si>
</sst>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21" xfId="0" applyFont="1" applyBorder="1"/>
    <xf numFmtId="0" fontId="4" fillId="2" borderId="22" xfId="0" applyFont="1" applyFill="1" applyBorder="1"/>
    <xf numFmtId="0" fontId="4" fillId="2" borderId="23" xfId="2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0" borderId="8" xfId="0" applyFont="1" applyBorder="1"/>
    <xf numFmtId="0" fontId="1" fillId="0" borderId="26" xfId="0" applyFont="1" applyBorder="1"/>
    <xf numFmtId="0" fontId="1" fillId="2" borderId="27" xfId="0" applyFont="1" applyFill="1" applyBorder="1"/>
    <xf numFmtId="2" fontId="4" fillId="2" borderId="22" xfId="1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8" xfId="0" applyFont="1" applyFill="1" applyBorder="1"/>
    <xf numFmtId="0" fontId="4" fillId="2" borderId="29" xfId="1" applyFont="1" applyFill="1" applyBorder="1"/>
    <xf numFmtId="0" fontId="1" fillId="2" borderId="29" xfId="0" applyFont="1" applyFill="1" applyBorder="1" applyAlignment="1">
      <alignment horizontal="center"/>
    </xf>
    <xf numFmtId="2" fontId="4" fillId="2" borderId="29" xfId="1" applyNumberFormat="1" applyFont="1" applyFill="1" applyBorder="1" applyAlignment="1"/>
    <xf numFmtId="2" fontId="4" fillId="2" borderId="30" xfId="0" applyNumberFormat="1" applyFont="1" applyFill="1" applyBorder="1" applyAlignment="1"/>
    <xf numFmtId="2" fontId="4" fillId="2" borderId="29" xfId="0" applyNumberFormat="1" applyFont="1" applyFill="1" applyBorder="1" applyAlignment="1"/>
    <xf numFmtId="2" fontId="4" fillId="2" borderId="31" xfId="0" applyNumberFormat="1" applyFont="1" applyFill="1" applyBorder="1" applyAlignment="1"/>
    <xf numFmtId="2" fontId="4" fillId="2" borderId="8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1" fillId="2" borderId="25" xfId="0" applyFont="1" applyFill="1" applyBorder="1"/>
    <xf numFmtId="0" fontId="1" fillId="2" borderId="32" xfId="0" applyFont="1" applyFill="1" applyBorder="1"/>
    <xf numFmtId="0" fontId="4" fillId="0" borderId="1" xfId="0" applyFont="1" applyBorder="1"/>
    <xf numFmtId="0" fontId="4" fillId="0" borderId="19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2" fontId="1" fillId="0" borderId="3" xfId="0" applyNumberFormat="1" applyFont="1" applyFill="1" applyBorder="1" applyAlignment="1">
      <alignment horizontal="left"/>
    </xf>
    <xf numFmtId="2" fontId="4" fillId="2" borderId="19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0" borderId="25" xfId="0" applyFont="1" applyBorder="1"/>
    <xf numFmtId="0" fontId="1" fillId="0" borderId="34" xfId="0" applyFont="1" applyBorder="1"/>
    <xf numFmtId="0" fontId="4" fillId="2" borderId="2" xfId="2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8" xfId="0" applyFont="1" applyFill="1" applyBorder="1"/>
    <xf numFmtId="0" fontId="1" fillId="2" borderId="35" xfId="0" applyFont="1" applyFill="1" applyBorder="1"/>
    <xf numFmtId="2" fontId="4" fillId="2" borderId="19" xfId="1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164" fontId="4" fillId="2" borderId="20" xfId="0" applyNumberFormat="1" applyFont="1" applyFill="1" applyBorder="1" applyAlignment="1">
      <alignment horizontal="right"/>
    </xf>
    <xf numFmtId="0" fontId="1" fillId="0" borderId="36" xfId="0" applyFont="1" applyBorder="1"/>
    <xf numFmtId="164" fontId="1" fillId="0" borderId="8" xfId="0" applyNumberFormat="1" applyFont="1" applyFill="1" applyBorder="1" applyAlignment="1">
      <alignment horizontal="right"/>
    </xf>
    <xf numFmtId="164" fontId="1" fillId="0" borderId="33" xfId="0" applyNumberFormat="1" applyFont="1" applyFill="1" applyBorder="1" applyAlignment="1">
      <alignment horizontal="right"/>
    </xf>
    <xf numFmtId="0" fontId="1" fillId="2" borderId="36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4" fillId="2" borderId="37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1" t="s">
        <v>19</v>
      </c>
      <c r="C1" s="32"/>
      <c r="D1" s="33"/>
      <c r="E1" s="1" t="s">
        <v>10</v>
      </c>
      <c r="F1" s="2"/>
      <c r="G1" s="1"/>
      <c r="H1" s="1"/>
      <c r="I1" s="1" t="s">
        <v>1</v>
      </c>
      <c r="J1" s="13" t="s">
        <v>45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41" t="s">
        <v>12</v>
      </c>
      <c r="F3" s="41" t="s">
        <v>4</v>
      </c>
      <c r="G3" s="42" t="s">
        <v>5</v>
      </c>
      <c r="H3" s="41" t="s">
        <v>6</v>
      </c>
      <c r="I3" s="41" t="s">
        <v>7</v>
      </c>
      <c r="J3" s="43" t="s">
        <v>8</v>
      </c>
    </row>
    <row r="4" spans="1:11" x14ac:dyDescent="0.35">
      <c r="A4" s="12" t="s">
        <v>21</v>
      </c>
      <c r="B4" s="77" t="s">
        <v>23</v>
      </c>
      <c r="C4" s="78" t="s">
        <v>30</v>
      </c>
      <c r="D4" s="68" t="s">
        <v>31</v>
      </c>
      <c r="E4" s="35">
        <v>35</v>
      </c>
      <c r="F4" s="72">
        <v>24.34</v>
      </c>
      <c r="G4" s="73">
        <f>43*2.7</f>
        <v>116.10000000000001</v>
      </c>
      <c r="H4" s="73">
        <f>0.9*2.7</f>
        <v>2.4300000000000002</v>
      </c>
      <c r="I4" s="73">
        <f>0.2*2.7</f>
        <v>0.54</v>
      </c>
      <c r="J4" s="74">
        <f>8.1*2.7</f>
        <v>21.87</v>
      </c>
    </row>
    <row r="5" spans="1:11" x14ac:dyDescent="0.35">
      <c r="A5" s="9"/>
      <c r="B5" s="80" t="s">
        <v>18</v>
      </c>
      <c r="C5" s="81" t="s">
        <v>32</v>
      </c>
      <c r="D5" s="19" t="s">
        <v>33</v>
      </c>
      <c r="E5" s="18">
        <v>210</v>
      </c>
      <c r="F5" s="7">
        <v>74.92</v>
      </c>
      <c r="G5" s="40">
        <v>341</v>
      </c>
      <c r="H5" s="75">
        <v>12.8</v>
      </c>
      <c r="I5" s="75">
        <v>12.45</v>
      </c>
      <c r="J5" s="76">
        <v>36.049999999999997</v>
      </c>
    </row>
    <row r="6" spans="1:11" x14ac:dyDescent="0.35">
      <c r="A6" s="9"/>
      <c r="B6" s="70" t="s">
        <v>13</v>
      </c>
      <c r="C6" s="71" t="s">
        <v>27</v>
      </c>
      <c r="D6" s="67" t="s">
        <v>28</v>
      </c>
      <c r="E6" s="18">
        <v>200</v>
      </c>
      <c r="F6" s="7">
        <v>1.48</v>
      </c>
      <c r="G6" s="40">
        <v>26.8</v>
      </c>
      <c r="H6" s="40">
        <v>0.2</v>
      </c>
      <c r="I6" s="40">
        <v>0</v>
      </c>
      <c r="J6" s="63">
        <v>6.5</v>
      </c>
    </row>
    <row r="7" spans="1:11" x14ac:dyDescent="0.35">
      <c r="A7" s="9"/>
      <c r="B7" s="8" t="s">
        <v>14</v>
      </c>
      <c r="C7" s="15" t="s">
        <v>15</v>
      </c>
      <c r="D7" s="19" t="s">
        <v>16</v>
      </c>
      <c r="E7" s="18">
        <v>30</v>
      </c>
      <c r="F7" s="23">
        <v>3</v>
      </c>
      <c r="G7" s="24">
        <v>63</v>
      </c>
      <c r="H7" s="24">
        <v>1.8</v>
      </c>
      <c r="I7" s="24">
        <v>0.3</v>
      </c>
      <c r="J7" s="25">
        <v>12.9</v>
      </c>
    </row>
    <row r="8" spans="1:11" x14ac:dyDescent="0.35">
      <c r="A8" s="16"/>
      <c r="B8" s="8"/>
      <c r="C8" s="15"/>
      <c r="D8" s="47"/>
      <c r="E8" s="22"/>
      <c r="F8" s="60">
        <f>SUM(F4:F7)</f>
        <v>103.74000000000001</v>
      </c>
      <c r="G8" s="61">
        <f>SUM(G4:G7)</f>
        <v>546.90000000000009</v>
      </c>
      <c r="H8" s="61">
        <f>SUM(H4:H7)</f>
        <v>17.23</v>
      </c>
      <c r="I8" s="61">
        <f>SUM(I4:I7)</f>
        <v>13.29</v>
      </c>
      <c r="J8" s="40">
        <f>SUM(J4:J7)</f>
        <v>77.320000000000007</v>
      </c>
    </row>
    <row r="9" spans="1:11" ht="15" thickBot="1" x14ac:dyDescent="0.4">
      <c r="A9" s="16"/>
      <c r="B9" s="16"/>
      <c r="C9" s="36"/>
      <c r="D9" s="37"/>
      <c r="E9" s="38"/>
      <c r="F9" s="44"/>
      <c r="G9" s="39"/>
      <c r="H9" s="45"/>
      <c r="I9" s="45"/>
      <c r="J9" s="46"/>
    </row>
    <row r="10" spans="1:11" x14ac:dyDescent="0.35">
      <c r="A10" s="12" t="s">
        <v>9</v>
      </c>
      <c r="B10" s="65" t="s">
        <v>25</v>
      </c>
      <c r="C10" s="66" t="s">
        <v>15</v>
      </c>
      <c r="D10" s="82" t="s">
        <v>34</v>
      </c>
      <c r="E10" s="35">
        <v>230</v>
      </c>
      <c r="F10" s="83">
        <f>0.23*210</f>
        <v>48.300000000000004</v>
      </c>
      <c r="G10" s="84">
        <f>47*2.3</f>
        <v>108.1</v>
      </c>
      <c r="H10" s="84">
        <f>0.4*2.3</f>
        <v>0.91999999999999993</v>
      </c>
      <c r="I10" s="84">
        <f>0.3*2.3</f>
        <v>0.69</v>
      </c>
      <c r="J10" s="85">
        <f>10.3*2.3</f>
        <v>23.69</v>
      </c>
    </row>
    <row r="11" spans="1:11" x14ac:dyDescent="0.35">
      <c r="A11" s="9"/>
      <c r="B11" s="86" t="s">
        <v>23</v>
      </c>
      <c r="C11" s="64" t="s">
        <v>26</v>
      </c>
      <c r="D11" s="47" t="s">
        <v>35</v>
      </c>
      <c r="E11" s="22">
        <v>60</v>
      </c>
      <c r="F11" s="11">
        <v>19.84</v>
      </c>
      <c r="G11" s="87">
        <v>30</v>
      </c>
      <c r="H11" s="87">
        <v>1.2</v>
      </c>
      <c r="I11" s="87">
        <v>0</v>
      </c>
      <c r="J11" s="88">
        <v>6.6</v>
      </c>
    </row>
    <row r="12" spans="1:11" x14ac:dyDescent="0.35">
      <c r="A12" s="9"/>
      <c r="B12" s="89" t="s">
        <v>17</v>
      </c>
      <c r="C12" s="81" t="s">
        <v>36</v>
      </c>
      <c r="D12" s="62" t="s">
        <v>37</v>
      </c>
      <c r="E12" s="22">
        <v>221</v>
      </c>
      <c r="F12" s="11">
        <v>20.64</v>
      </c>
      <c r="G12" s="30">
        <v>129</v>
      </c>
      <c r="H12" s="30">
        <v>8.64</v>
      </c>
      <c r="I12" s="30">
        <v>4.32</v>
      </c>
      <c r="J12" s="69">
        <v>13.92</v>
      </c>
    </row>
    <row r="13" spans="1:11" x14ac:dyDescent="0.35">
      <c r="A13" s="9"/>
      <c r="B13" s="89" t="s">
        <v>24</v>
      </c>
      <c r="C13" s="26" t="s">
        <v>38</v>
      </c>
      <c r="D13" s="67" t="s">
        <v>39</v>
      </c>
      <c r="E13" s="18" t="s">
        <v>40</v>
      </c>
      <c r="F13" s="11">
        <v>32.270000000000003</v>
      </c>
      <c r="G13" s="40">
        <v>177.75</v>
      </c>
      <c r="H13" s="90">
        <v>12.3</v>
      </c>
      <c r="I13" s="90">
        <v>10.95</v>
      </c>
      <c r="J13" s="91">
        <v>7.5</v>
      </c>
    </row>
    <row r="14" spans="1:11" x14ac:dyDescent="0.35">
      <c r="A14" s="9"/>
      <c r="B14" s="70" t="s">
        <v>29</v>
      </c>
      <c r="C14" s="17" t="s">
        <v>41</v>
      </c>
      <c r="D14" s="67" t="s">
        <v>42</v>
      </c>
      <c r="E14" s="79">
        <v>150</v>
      </c>
      <c r="F14" s="7">
        <v>10.89</v>
      </c>
      <c r="G14" s="30">
        <f>1625*0.15</f>
        <v>243.75</v>
      </c>
      <c r="H14" s="30">
        <f>57.32*0.15</f>
        <v>8.597999999999999</v>
      </c>
      <c r="I14" s="30">
        <f>40.62*0.15</f>
        <v>6.0929999999999991</v>
      </c>
      <c r="J14" s="69">
        <f>257.61*0.15</f>
        <v>38.641500000000001</v>
      </c>
    </row>
    <row r="15" spans="1:11" x14ac:dyDescent="0.35">
      <c r="A15" s="9"/>
      <c r="B15" s="8" t="s">
        <v>13</v>
      </c>
      <c r="C15" s="92" t="s">
        <v>43</v>
      </c>
      <c r="D15" s="19" t="s">
        <v>44</v>
      </c>
      <c r="E15" s="93">
        <v>200</v>
      </c>
      <c r="F15" s="7">
        <v>7.39</v>
      </c>
      <c r="G15" s="30">
        <v>106.4</v>
      </c>
      <c r="H15" s="30">
        <v>0.7</v>
      </c>
      <c r="I15" s="30">
        <v>0.1</v>
      </c>
      <c r="J15" s="69">
        <v>25.6</v>
      </c>
    </row>
    <row r="16" spans="1:11" x14ac:dyDescent="0.35">
      <c r="A16" s="9"/>
      <c r="B16" s="8" t="s">
        <v>14</v>
      </c>
      <c r="C16" s="15" t="s">
        <v>15</v>
      </c>
      <c r="D16" s="19" t="s">
        <v>16</v>
      </c>
      <c r="E16" s="18">
        <v>30</v>
      </c>
      <c r="F16" s="23">
        <v>3</v>
      </c>
      <c r="G16" s="24">
        <v>63</v>
      </c>
      <c r="H16" s="24">
        <v>1.8</v>
      </c>
      <c r="I16" s="24">
        <v>0.3</v>
      </c>
      <c r="J16" s="25">
        <v>12.9</v>
      </c>
    </row>
    <row r="17" spans="1:10" x14ac:dyDescent="0.35">
      <c r="A17" s="9"/>
      <c r="B17" s="8" t="s">
        <v>14</v>
      </c>
      <c r="C17" s="26" t="s">
        <v>15</v>
      </c>
      <c r="D17" s="19" t="s">
        <v>22</v>
      </c>
      <c r="E17" s="34">
        <v>30</v>
      </c>
      <c r="F17" s="10">
        <v>2.99</v>
      </c>
      <c r="G17" s="27">
        <v>57</v>
      </c>
      <c r="H17" s="28">
        <v>1.8</v>
      </c>
      <c r="I17" s="28">
        <v>0.3</v>
      </c>
      <c r="J17" s="29">
        <v>11.4</v>
      </c>
    </row>
    <row r="18" spans="1:10" x14ac:dyDescent="0.35">
      <c r="A18" s="16"/>
      <c r="B18" s="48"/>
      <c r="C18" s="49"/>
      <c r="D18" s="37"/>
      <c r="E18" s="38"/>
      <c r="F18" s="50">
        <f>SUM(F10:F17)</f>
        <v>145.32</v>
      </c>
      <c r="G18" s="51">
        <f>SUM(G10:G17)</f>
        <v>915</v>
      </c>
      <c r="H18" s="39">
        <f>SUM(H10:H17)</f>
        <v>35.957999999999998</v>
      </c>
      <c r="I18" s="39">
        <f>SUM(I10:I17)</f>
        <v>22.753</v>
      </c>
      <c r="J18" s="52">
        <f>SUM(J10:J17)</f>
        <v>140.25150000000002</v>
      </c>
    </row>
    <row r="19" spans="1:10" ht="15" thickBot="1" x14ac:dyDescent="0.4">
      <c r="A19" s="20"/>
      <c r="B19" s="53"/>
      <c r="C19" s="21"/>
      <c r="D19" s="54"/>
      <c r="E19" s="55"/>
      <c r="F19" s="56"/>
      <c r="G19" s="57"/>
      <c r="H19" s="58"/>
      <c r="I19" s="58"/>
      <c r="J19" s="59"/>
    </row>
  </sheetData>
  <hyperlinks>
    <hyperlink ref="B18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2024-12-24T18:19:09Z</dcterms:modified>
</cp:coreProperties>
</file>