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H20" i="3"/>
  <c r="G20" i="3"/>
  <c r="F20" i="3"/>
  <c r="J17" i="3"/>
  <c r="I17" i="3"/>
  <c r="G17" i="3"/>
  <c r="J13" i="3"/>
  <c r="J20" i="3" s="1"/>
  <c r="I13" i="3"/>
  <c r="I20" i="3" s="1"/>
  <c r="H13" i="3"/>
  <c r="G13" i="3"/>
  <c r="H11" i="3"/>
  <c r="G11" i="3"/>
  <c r="F11" i="3"/>
  <c r="J9" i="3"/>
  <c r="I9" i="3"/>
  <c r="G9" i="3"/>
  <c r="J4" i="3"/>
  <c r="J11" i="3" s="1"/>
  <c r="I4" i="3"/>
  <c r="I11" i="3" s="1"/>
  <c r="H4" i="3"/>
  <c r="G4" i="3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<sst xmlns="http://schemas.openxmlformats.org/spreadsheetml/2006/main" count="59" uniqueCount="45">
  <si>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</si>
  <si>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</si>
  <si>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</si>
  <si>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</si>
  <si>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</si>
  <si>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</si>
  <si>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</si>
  <si>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</si>
  <si>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</si>
  <si>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</si>
  <si>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</si>
  <si>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</si>
  <si>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</si>
  <si>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</si>
  <si>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</si>
  <si>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</si>
  <si>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</si>
  <si>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</si>
  <si>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</si>
  <si>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</si>
  <si>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</si>
  <si>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</si>
  <si>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</si>
  <si>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</si>
  <si>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2 блюдо</t>
  </si>
  <si>
    <t>фрукты</t>
  </si>
  <si>
    <t>Т.32 сб.1981 г.</t>
  </si>
  <si>
    <t>№ 54-2гн-2020</t>
  </si>
  <si>
    <t>Чай с сахаром</t>
  </si>
  <si>
    <t>Апельсин</t>
  </si>
  <si>
    <t>гарнир</t>
  </si>
  <si>
    <t>№ 312 сб.2011г.</t>
  </si>
  <si>
    <t>Картофельное пюре</t>
  </si>
  <si>
    <t>Салат из болгарского перца</t>
  </si>
  <si>
    <t>№ 234 сб.2011г.</t>
  </si>
  <si>
    <t>Котлета рыбная</t>
  </si>
  <si>
    <t>Булочка с корицей</t>
  </si>
  <si>
    <t>Перец болгарский</t>
  </si>
  <si>
    <t>№ 82 сб.2011г.</t>
  </si>
  <si>
    <t>Борщ с укропом,птицей отварной</t>
  </si>
  <si>
    <t>№ 289 сб.2011г.</t>
  </si>
  <si>
    <t>Рагу из птицы</t>
  </si>
  <si>
    <t>№ 346 сб.2011г.</t>
  </si>
  <si>
    <t>Компот из свежих яблок</t>
  </si>
  <si>
    <t>2024-12-24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</si>
</sst>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3" xfId="0" applyFont="1" applyFill="1" applyBorder="1"/>
    <xf numFmtId="0" fontId="5" fillId="0" borderId="14" xfId="0" applyFont="1" applyBorder="1"/>
    <xf numFmtId="2" fontId="4" fillId="2" borderId="1" xfId="1" applyNumberFormat="1" applyFont="1" applyFill="1" applyBorder="1" applyAlignment="1"/>
    <xf numFmtId="2" fontId="4" fillId="2" borderId="8" xfId="1" applyNumberFormat="1" applyFont="1" applyFill="1" applyBorder="1" applyAlignment="1"/>
    <xf numFmtId="0" fontId="5" fillId="0" borderId="16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4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0" borderId="15" xfId="0" applyFont="1" applyBorder="1"/>
    <xf numFmtId="0" fontId="1" fillId="2" borderId="17" xfId="0" applyFont="1" applyFill="1" applyBorder="1"/>
    <xf numFmtId="0" fontId="4" fillId="2" borderId="8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0" fontId="1" fillId="0" borderId="12" xfId="0" applyFont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9" xfId="2" applyNumberFormat="1" applyFont="1" applyFill="1" applyBorder="1" applyAlignment="1">
      <alignment horizontal="center"/>
    </xf>
    <xf numFmtId="0" fontId="1" fillId="0" borderId="21" xfId="0" applyFont="1" applyBorder="1"/>
    <xf numFmtId="0" fontId="4" fillId="2" borderId="22" xfId="0" applyFont="1" applyFill="1" applyBorder="1"/>
    <xf numFmtId="0" fontId="4" fillId="2" borderId="23" xfId="2" applyNumberFormat="1" applyFont="1" applyFill="1" applyBorder="1" applyAlignment="1">
      <alignment horizontal="center"/>
    </xf>
    <xf numFmtId="164" fontId="4" fillId="2" borderId="22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4" fillId="2" borderId="22" xfId="1" applyNumberFormat="1" applyFont="1" applyFill="1" applyBorder="1" applyAlignment="1">
      <alignment horizontal="right"/>
    </xf>
    <xf numFmtId="164" fontId="4" fillId="2" borderId="22" xfId="0" applyNumberFormat="1" applyFont="1" applyFill="1" applyBorder="1" applyAlignment="1">
      <alignment horizontal="right"/>
    </xf>
    <xf numFmtId="164" fontId="4" fillId="2" borderId="24" xfId="0" applyNumberFormat="1" applyFont="1" applyFill="1" applyBorder="1" applyAlignment="1">
      <alignment horizontal="right"/>
    </xf>
    <xf numFmtId="0" fontId="4" fillId="0" borderId="8" xfId="0" applyFont="1" applyBorder="1"/>
    <xf numFmtId="0" fontId="1" fillId="0" borderId="26" xfId="0" applyFont="1" applyBorder="1"/>
    <xf numFmtId="0" fontId="1" fillId="2" borderId="27" xfId="0" applyFont="1" applyFill="1" applyBorder="1"/>
    <xf numFmtId="2" fontId="4" fillId="2" borderId="22" xfId="1" applyNumberFormat="1" applyFont="1" applyFill="1" applyBorder="1" applyAlignment="1"/>
    <xf numFmtId="164" fontId="4" fillId="2" borderId="23" xfId="0" applyNumberFormat="1" applyFont="1" applyFill="1" applyBorder="1" applyAlignment="1"/>
    <xf numFmtId="164" fontId="4" fillId="2" borderId="24" xfId="0" applyNumberFormat="1" applyFont="1" applyFill="1" applyBorder="1" applyAlignment="1"/>
    <xf numFmtId="0" fontId="1" fillId="2" borderId="28" xfId="0" applyFont="1" applyFill="1" applyBorder="1"/>
    <xf numFmtId="0" fontId="4" fillId="2" borderId="29" xfId="1" applyFont="1" applyFill="1" applyBorder="1"/>
    <xf numFmtId="0" fontId="1" fillId="2" borderId="29" xfId="0" applyFont="1" applyFill="1" applyBorder="1" applyAlignment="1">
      <alignment horizontal="center"/>
    </xf>
    <xf numFmtId="2" fontId="4" fillId="2" borderId="29" xfId="1" applyNumberFormat="1" applyFont="1" applyFill="1" applyBorder="1" applyAlignment="1"/>
    <xf numFmtId="2" fontId="4" fillId="2" borderId="30" xfId="0" applyNumberFormat="1" applyFont="1" applyFill="1" applyBorder="1" applyAlignment="1"/>
    <xf numFmtId="2" fontId="4" fillId="2" borderId="29" xfId="0" applyNumberFormat="1" applyFont="1" applyFill="1" applyBorder="1" applyAlignment="1"/>
    <xf numFmtId="2" fontId="4" fillId="2" borderId="31" xfId="0" applyNumberFormat="1" applyFont="1" applyFill="1" applyBorder="1" applyAlignment="1"/>
    <xf numFmtId="2" fontId="4" fillId="2" borderId="8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 vertical="center"/>
    </xf>
    <xf numFmtId="0" fontId="4" fillId="2" borderId="8" xfId="0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0" fontId="1" fillId="0" borderId="18" xfId="0" applyFont="1" applyBorder="1"/>
    <xf numFmtId="0" fontId="1" fillId="2" borderId="25" xfId="0" applyFont="1" applyFill="1" applyBorder="1"/>
    <xf numFmtId="0" fontId="1" fillId="2" borderId="32" xfId="0" applyFont="1" applyFill="1" applyBorder="1"/>
    <xf numFmtId="0" fontId="4" fillId="0" borderId="1" xfId="0" applyFont="1" applyBorder="1"/>
    <xf numFmtId="0" fontId="4" fillId="0" borderId="19" xfId="0" applyFont="1" applyBorder="1"/>
    <xf numFmtId="164" fontId="4" fillId="0" borderId="4" xfId="0" applyNumberFormat="1" applyFont="1" applyFill="1" applyBorder="1" applyAlignment="1">
      <alignment horizontal="right"/>
    </xf>
    <xf numFmtId="0" fontId="1" fillId="0" borderId="13" xfId="0" applyFont="1" applyBorder="1"/>
    <xf numFmtId="2" fontId="1" fillId="0" borderId="3" xfId="0" applyNumberFormat="1" applyFont="1" applyFill="1" applyBorder="1" applyAlignment="1">
      <alignment horizontal="left"/>
    </xf>
    <xf numFmtId="2" fontId="4" fillId="2" borderId="19" xfId="0" applyNumberFormat="1" applyFont="1" applyFill="1" applyBorder="1" applyAlignment="1">
      <alignment horizontal="right"/>
    </xf>
    <xf numFmtId="164" fontId="4" fillId="2" borderId="19" xfId="0" applyNumberFormat="1" applyFont="1" applyFill="1" applyBorder="1" applyAlignment="1"/>
    <xf numFmtId="164" fontId="4" fillId="2" borderId="20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/>
    </xf>
    <xf numFmtId="0" fontId="4" fillId="2" borderId="1" xfId="1" applyFont="1" applyFill="1" applyBorder="1"/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164" fontId="6" fillId="0" borderId="8" xfId="0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vertical="center"/>
    </xf>
    <xf numFmtId="164" fontId="4" fillId="0" borderId="33" xfId="0" applyNumberFormat="1" applyFont="1" applyFill="1" applyBorder="1" applyAlignment="1">
      <alignment vertical="center"/>
    </xf>
    <xf numFmtId="2" fontId="4" fillId="2" borderId="1" xfId="1" applyNumberFormat="1" applyFont="1" applyFill="1" applyBorder="1"/>
    <xf numFmtId="164" fontId="4" fillId="2" borderId="4" xfId="0" applyNumberFormat="1" applyFont="1" applyFill="1" applyBorder="1" applyAlignment="1">
      <alignment horizontal="right"/>
    </xf>
    <xf numFmtId="0" fontId="4" fillId="2" borderId="34" xfId="2" applyNumberFormat="1" applyFont="1" applyFill="1" applyBorder="1" applyAlignment="1">
      <alignment horizontal="center"/>
    </xf>
    <xf numFmtId="0" fontId="4" fillId="2" borderId="8" xfId="1" applyFont="1" applyFill="1" applyBorder="1" applyAlignment="1"/>
    <xf numFmtId="164" fontId="4" fillId="2" borderId="34" xfId="0" applyNumberFormat="1" applyFont="1" applyFill="1" applyBorder="1" applyAlignment="1"/>
    <xf numFmtId="164" fontId="4" fillId="2" borderId="8" xfId="0" applyNumberFormat="1" applyFont="1" applyFill="1" applyBorder="1" applyAlignment="1"/>
    <xf numFmtId="0" fontId="1" fillId="0" borderId="25" xfId="0" applyFont="1" applyBorder="1"/>
    <xf numFmtId="0" fontId="1" fillId="0" borderId="35" xfId="0" applyFont="1" applyBorder="1"/>
    <xf numFmtId="164" fontId="4" fillId="0" borderId="19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0" fontId="4" fillId="2" borderId="2" xfId="2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left"/>
    </xf>
    <xf numFmtId="0" fontId="1" fillId="2" borderId="8" xfId="0" applyFont="1" applyFill="1" applyBorder="1"/>
    <xf numFmtId="164" fontId="4" fillId="2" borderId="33" xfId="0" applyNumberFormat="1" applyFont="1" applyFill="1" applyBorder="1" applyAlignme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Normal="100" workbookViewId="0">
      <selection activeCell="D10" sqref="D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32" t="s">
        <v>19</v>
      </c>
      <c r="C1" s="33"/>
      <c r="D1" s="34"/>
      <c r="E1" s="1" t="s">
        <v>10</v>
      </c>
      <c r="F1" s="2"/>
      <c r="G1" s="1"/>
      <c r="H1" s="1"/>
      <c r="I1" s="1" t="s">
        <v>1</v>
      </c>
      <c r="J1" s="13" t="s">
        <v>44</v>
      </c>
      <c r="K1" s="14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42" t="s">
        <v>12</v>
      </c>
      <c r="F3" s="42" t="s">
        <v>4</v>
      </c>
      <c r="G3" s="43" t="s">
        <v>5</v>
      </c>
      <c r="H3" s="42" t="s">
        <v>6</v>
      </c>
      <c r="I3" s="42" t="s">
        <v>7</v>
      </c>
      <c r="J3" s="44" t="s">
        <v>8</v>
      </c>
    </row>
    <row r="4" spans="1:11" x14ac:dyDescent="0.35">
      <c r="A4" s="12" t="s">
        <v>21</v>
      </c>
      <c r="B4" s="66" t="s">
        <v>25</v>
      </c>
      <c r="C4" s="67" t="s">
        <v>15</v>
      </c>
      <c r="D4" s="69" t="s">
        <v>29</v>
      </c>
      <c r="E4" s="36">
        <v>270</v>
      </c>
      <c r="F4" s="73">
        <v>66.150000000000006</v>
      </c>
      <c r="G4" s="74">
        <f>43*2.7</f>
        <v>116.10000000000001</v>
      </c>
      <c r="H4" s="74">
        <f>0.9*2.7</f>
        <v>2.4300000000000002</v>
      </c>
      <c r="I4" s="74">
        <f>0.2*2.7</f>
        <v>0.54</v>
      </c>
      <c r="J4" s="75">
        <f>8.1*2.7</f>
        <v>21.87</v>
      </c>
    </row>
    <row r="5" spans="1:11" ht="15.5" x14ac:dyDescent="0.35">
      <c r="A5" s="9"/>
      <c r="B5" s="31" t="s">
        <v>23</v>
      </c>
      <c r="C5" s="65" t="s">
        <v>26</v>
      </c>
      <c r="D5" s="48" t="s">
        <v>33</v>
      </c>
      <c r="E5" s="22">
        <v>60</v>
      </c>
      <c r="F5" s="61">
        <v>18.29</v>
      </c>
      <c r="G5" s="80">
        <v>59.1</v>
      </c>
      <c r="H5" s="81">
        <v>0.84799999999999998</v>
      </c>
      <c r="I5" s="81">
        <v>5</v>
      </c>
      <c r="J5" s="82">
        <v>2.5760000000000001</v>
      </c>
    </row>
    <row r="6" spans="1:11" x14ac:dyDescent="0.35">
      <c r="A6" s="9"/>
      <c r="B6" s="31" t="s">
        <v>18</v>
      </c>
      <c r="C6" s="17" t="s">
        <v>34</v>
      </c>
      <c r="D6" s="77" t="s">
        <v>35</v>
      </c>
      <c r="E6" s="18">
        <v>90</v>
      </c>
      <c r="F6" s="83">
        <v>34.880000000000003</v>
      </c>
      <c r="G6" s="76">
        <v>331.6</v>
      </c>
      <c r="H6" s="76">
        <v>22.8</v>
      </c>
      <c r="I6" s="76">
        <v>23.1</v>
      </c>
      <c r="J6" s="84">
        <v>57.9</v>
      </c>
    </row>
    <row r="7" spans="1:11" ht="15.5" x14ac:dyDescent="0.35">
      <c r="A7" s="9"/>
      <c r="B7" s="31" t="s">
        <v>30</v>
      </c>
      <c r="C7" s="17" t="s">
        <v>31</v>
      </c>
      <c r="D7" s="19" t="s">
        <v>32</v>
      </c>
      <c r="E7" s="18">
        <v>150</v>
      </c>
      <c r="F7" s="7">
        <v>19.82</v>
      </c>
      <c r="G7" s="78">
        <v>145.80000000000001</v>
      </c>
      <c r="H7" s="78">
        <v>3.1</v>
      </c>
      <c r="I7" s="78">
        <v>6</v>
      </c>
      <c r="J7" s="79">
        <v>19.7</v>
      </c>
    </row>
    <row r="8" spans="1:11" x14ac:dyDescent="0.35">
      <c r="A8" s="9"/>
      <c r="B8" s="71" t="s">
        <v>13</v>
      </c>
      <c r="C8" s="72" t="s">
        <v>27</v>
      </c>
      <c r="D8" s="68" t="s">
        <v>28</v>
      </c>
      <c r="E8" s="18">
        <v>200</v>
      </c>
      <c r="F8" s="7">
        <v>1.48</v>
      </c>
      <c r="G8" s="41">
        <v>26.8</v>
      </c>
      <c r="H8" s="41">
        <v>0.2</v>
      </c>
      <c r="I8" s="41">
        <v>0</v>
      </c>
      <c r="J8" s="64">
        <v>6.5</v>
      </c>
    </row>
    <row r="9" spans="1:11" x14ac:dyDescent="0.35">
      <c r="A9" s="9"/>
      <c r="B9" s="8" t="s">
        <v>14</v>
      </c>
      <c r="C9" s="15" t="s">
        <v>15</v>
      </c>
      <c r="D9" s="63" t="s">
        <v>36</v>
      </c>
      <c r="E9" s="85">
        <v>140</v>
      </c>
      <c r="F9" s="86">
        <v>52</v>
      </c>
      <c r="G9" s="87">
        <f>428*1.4</f>
        <v>599.19999999999993</v>
      </c>
      <c r="H9" s="87">
        <v>1.4</v>
      </c>
      <c r="I9" s="88">
        <f>21*1.4</f>
        <v>29.4</v>
      </c>
      <c r="J9" s="88">
        <f>63.6*1.4</f>
        <v>89.039999999999992</v>
      </c>
    </row>
    <row r="10" spans="1:11" x14ac:dyDescent="0.35">
      <c r="A10" s="9"/>
      <c r="B10" s="8" t="s">
        <v>14</v>
      </c>
      <c r="C10" s="15" t="s">
        <v>15</v>
      </c>
      <c r="D10" s="19" t="s">
        <v>16</v>
      </c>
      <c r="E10" s="18">
        <v>30</v>
      </c>
      <c r="F10" s="23">
        <v>3</v>
      </c>
      <c r="G10" s="24">
        <v>63</v>
      </c>
      <c r="H10" s="24">
        <v>1.8</v>
      </c>
      <c r="I10" s="24">
        <v>0.3</v>
      </c>
      <c r="J10" s="25">
        <v>12.9</v>
      </c>
    </row>
    <row r="11" spans="1:11" x14ac:dyDescent="0.35">
      <c r="A11" s="16"/>
      <c r="B11" s="8"/>
      <c r="C11" s="15"/>
      <c r="D11" s="48"/>
      <c r="E11" s="22"/>
      <c r="F11" s="61">
        <f>SUM(F4:F10)</f>
        <v>195.61999999999998</v>
      </c>
      <c r="G11" s="62">
        <f>SUM(G4:G10)</f>
        <v>1341.6</v>
      </c>
      <c r="H11" s="62">
        <f>SUM(H4:H10)</f>
        <v>32.577999999999996</v>
      </c>
      <c r="I11" s="62">
        <f>SUM(I4:I10)</f>
        <v>64.339999999999989</v>
      </c>
      <c r="J11" s="41">
        <f>SUM(J4:J10)</f>
        <v>210.48600000000002</v>
      </c>
    </row>
    <row r="12" spans="1:11" ht="15" thickBot="1" x14ac:dyDescent="0.4">
      <c r="A12" s="16"/>
      <c r="B12" s="16"/>
      <c r="C12" s="37"/>
      <c r="D12" s="38"/>
      <c r="E12" s="39"/>
      <c r="F12" s="45"/>
      <c r="G12" s="40"/>
      <c r="H12" s="46"/>
      <c r="I12" s="46"/>
      <c r="J12" s="47"/>
    </row>
    <row r="13" spans="1:11" x14ac:dyDescent="0.35">
      <c r="A13" s="12" t="s">
        <v>9</v>
      </c>
      <c r="B13" s="89" t="s">
        <v>23</v>
      </c>
      <c r="C13" s="90" t="s">
        <v>26</v>
      </c>
      <c r="D13" s="69" t="s">
        <v>37</v>
      </c>
      <c r="E13" s="36">
        <v>60</v>
      </c>
      <c r="F13" s="73">
        <v>19.149999999999999</v>
      </c>
      <c r="G13" s="91">
        <f>25.6*0.6</f>
        <v>15.36</v>
      </c>
      <c r="H13" s="91">
        <f>1.3*0.6</f>
        <v>0.78</v>
      </c>
      <c r="I13" s="91">
        <f>0.16*0.6</f>
        <v>9.6000000000000002E-2</v>
      </c>
      <c r="J13" s="92">
        <f>4.8*0.6</f>
        <v>2.88</v>
      </c>
    </row>
    <row r="14" spans="1:11" x14ac:dyDescent="0.35">
      <c r="A14" s="9"/>
      <c r="B14" s="31" t="s">
        <v>17</v>
      </c>
      <c r="C14" s="17" t="s">
        <v>38</v>
      </c>
      <c r="D14" s="48" t="s">
        <v>39</v>
      </c>
      <c r="E14" s="22">
        <v>214</v>
      </c>
      <c r="F14" s="11">
        <v>16.899999999999999</v>
      </c>
      <c r="G14" s="76">
        <v>138.6</v>
      </c>
      <c r="H14" s="76">
        <v>8.3699999999999992</v>
      </c>
      <c r="I14" s="76">
        <v>6.9</v>
      </c>
      <c r="J14" s="84">
        <v>9.6</v>
      </c>
    </row>
    <row r="15" spans="1:11" x14ac:dyDescent="0.35">
      <c r="A15" s="9"/>
      <c r="B15" s="8" t="s">
        <v>24</v>
      </c>
      <c r="C15" s="17" t="s">
        <v>40</v>
      </c>
      <c r="D15" s="68" t="s">
        <v>41</v>
      </c>
      <c r="E15" s="93">
        <v>200</v>
      </c>
      <c r="F15" s="7">
        <v>59.64</v>
      </c>
      <c r="G15" s="30">
        <v>300.3</v>
      </c>
      <c r="H15" s="30">
        <v>12.16</v>
      </c>
      <c r="I15" s="30">
        <v>5.62</v>
      </c>
      <c r="J15" s="70">
        <v>38.299999999999997</v>
      </c>
    </row>
    <row r="16" spans="1:11" x14ac:dyDescent="0.35">
      <c r="A16" s="9"/>
      <c r="B16" s="8" t="s">
        <v>13</v>
      </c>
      <c r="C16" s="94" t="s">
        <v>42</v>
      </c>
      <c r="D16" s="95" t="s">
        <v>43</v>
      </c>
      <c r="E16" s="22">
        <v>200</v>
      </c>
      <c r="F16" s="11">
        <v>11.27</v>
      </c>
      <c r="G16" s="41">
        <v>114.6</v>
      </c>
      <c r="H16" s="41">
        <v>0.1</v>
      </c>
      <c r="I16" s="41">
        <v>0.1</v>
      </c>
      <c r="J16" s="64">
        <v>27.9</v>
      </c>
    </row>
    <row r="17" spans="1:10" x14ac:dyDescent="0.35">
      <c r="A17" s="9"/>
      <c r="B17" s="8" t="s">
        <v>14</v>
      </c>
      <c r="C17" s="15" t="s">
        <v>15</v>
      </c>
      <c r="D17" s="63" t="s">
        <v>36</v>
      </c>
      <c r="E17" s="85">
        <v>140</v>
      </c>
      <c r="F17" s="86">
        <v>52</v>
      </c>
      <c r="G17" s="87">
        <f>428*1.4</f>
        <v>599.19999999999993</v>
      </c>
      <c r="H17" s="87">
        <v>1.4</v>
      </c>
      <c r="I17" s="88">
        <f>21*1.4</f>
        <v>29.4</v>
      </c>
      <c r="J17" s="96">
        <f>63.6*1.4</f>
        <v>89.039999999999992</v>
      </c>
    </row>
    <row r="18" spans="1:10" x14ac:dyDescent="0.35">
      <c r="A18" s="9"/>
      <c r="B18" s="8" t="s">
        <v>14</v>
      </c>
      <c r="C18" s="15" t="s">
        <v>15</v>
      </c>
      <c r="D18" s="19" t="s">
        <v>16</v>
      </c>
      <c r="E18" s="18">
        <v>30</v>
      </c>
      <c r="F18" s="23">
        <v>3</v>
      </c>
      <c r="G18" s="24">
        <v>63</v>
      </c>
      <c r="H18" s="24">
        <v>1.8</v>
      </c>
      <c r="I18" s="24">
        <v>0.3</v>
      </c>
      <c r="J18" s="25">
        <v>12.9</v>
      </c>
    </row>
    <row r="19" spans="1:10" x14ac:dyDescent="0.35">
      <c r="A19" s="9"/>
      <c r="B19" s="8" t="s">
        <v>14</v>
      </c>
      <c r="C19" s="26" t="s">
        <v>15</v>
      </c>
      <c r="D19" s="19" t="s">
        <v>22</v>
      </c>
      <c r="E19" s="35">
        <v>30</v>
      </c>
      <c r="F19" s="10">
        <v>2.99</v>
      </c>
      <c r="G19" s="27">
        <v>57</v>
      </c>
      <c r="H19" s="28">
        <v>1.8</v>
      </c>
      <c r="I19" s="28">
        <v>0.3</v>
      </c>
      <c r="J19" s="29">
        <v>11.4</v>
      </c>
    </row>
    <row r="20" spans="1:10" x14ac:dyDescent="0.35">
      <c r="A20" s="16"/>
      <c r="B20" s="49"/>
      <c r="C20" s="50"/>
      <c r="D20" s="38"/>
      <c r="E20" s="39">
        <f t="shared" ref="E20:J20" si="0">SUM(E13:E19)</f>
        <v>874</v>
      </c>
      <c r="F20" s="51">
        <f t="shared" si="0"/>
        <v>164.95</v>
      </c>
      <c r="G20" s="52">
        <f t="shared" si="0"/>
        <v>1288.06</v>
      </c>
      <c r="H20" s="40">
        <f t="shared" si="0"/>
        <v>26.41</v>
      </c>
      <c r="I20" s="40">
        <f t="shared" si="0"/>
        <v>42.715999999999994</v>
      </c>
      <c r="J20" s="53">
        <f t="shared" si="0"/>
        <v>192.02</v>
      </c>
    </row>
    <row r="21" spans="1:10" ht="15" thickBot="1" x14ac:dyDescent="0.4">
      <c r="A21" s="20"/>
      <c r="B21" s="54"/>
      <c r="C21" s="21"/>
      <c r="D21" s="55"/>
      <c r="E21" s="56"/>
      <c r="F21" s="57"/>
      <c r="G21" s="58"/>
      <c r="H21" s="59"/>
      <c r="I21" s="59"/>
      <c r="J21" s="60"/>
    </row>
  </sheetData>
  <hyperlinks>
    <hyperlink ref="B20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2024-12-23T22:01:35Z</dcterms:modified>
</cp:coreProperties>
</file>