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9" i="3"/>
  <c r="J18" i="3"/>
  <c r="I18" i="3"/>
  <c r="J11" i="3"/>
  <c r="H11" i="3"/>
  <c r="H18" i="3" s="1"/>
  <c r="G11" i="3"/>
  <c r="G18" i="3" s="1"/>
  <c r="F11" i="3"/>
  <c r="F18" i="3" s="1"/>
  <c r="F9" i="3"/>
  <c r="J6" i="3"/>
  <c r="I6" i="3"/>
  <c r="H6" i="3"/>
  <c r="G6" i="3"/>
  <c r="J5" i="3"/>
  <c r="G5" i="3"/>
  <c r="G9" i="3" s="1"/>
  <c r="J4" i="3"/>
  <c r="J9" i="3" s="1"/>
  <c r="I4" i="3"/>
  <c r="I9" i="3" s="1"/>
  <c r="H4" i="3"/>
  <c r="H9" i="3" s="1"/>
  <c r="G4" i="3"/>
  <c r="F4" i="3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<sst xmlns="http://schemas.openxmlformats.org/spreadsheetml/2006/main" count="53" uniqueCount="41">
  <si>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</si>
  <si>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</si>
  <si>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</si>
  <si>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</si>
  <si>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</si>
  <si>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</si>
  <si>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</si>
  <si>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</si>
  <si>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</si>
  <si>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</si>
  <si>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</si>
  <si>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</si>
  <si>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</si>
  <si>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</si>
  <si>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</si>
  <si>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</si>
  <si>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</si>
  <si>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</si>
  <si>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</si>
  <si>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</si>
  <si>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</si>
  <si>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</si>
  <si>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Хлеб  ржано-пшеничный</t>
  </si>
  <si>
    <t>закуска</t>
  </si>
  <si>
    <t>2 блюдо</t>
  </si>
  <si>
    <t>фрукты</t>
  </si>
  <si>
    <t>кисломол.</t>
  </si>
  <si>
    <t>Творожок</t>
  </si>
  <si>
    <t>Мандарин</t>
  </si>
  <si>
    <t>Т.32 сб.1981 г.</t>
  </si>
  <si>
    <t>Огурец  консервированный</t>
  </si>
  <si>
    <t>№ 259 сб.2011г.</t>
  </si>
  <si>
    <t>Жаркое по- домашнему</t>
  </si>
  <si>
    <t>№ 54-2гн-2020</t>
  </si>
  <si>
    <t>Чай с сахаром</t>
  </si>
  <si>
    <t>Зелёный горошек</t>
  </si>
  <si>
    <t>№ 102 сб.2011г</t>
  </si>
  <si>
    <t>Суп картоф.с фасолью,укропом,говядиной отварной</t>
  </si>
  <si>
    <t>№ 395 сб.2011г.</t>
  </si>
  <si>
    <t>Вареники с картофелем,маслом слив.</t>
  </si>
  <si>
    <t>2024-12-19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</si>
</sst>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2" fontId="4" fillId="2" borderId="1" xfId="1" applyNumberFormat="1" applyFont="1" applyFill="1" applyBorder="1" applyAlignment="1"/>
    <xf numFmtId="2" fontId="4" fillId="2" borderId="8" xfId="1" applyNumberFormat="1" applyFont="1" applyFill="1" applyBorder="1" applyAlignment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0" fontId="1" fillId="0" borderId="12" xfId="0" applyFont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9" xfId="2" applyNumberFormat="1" applyFont="1" applyFill="1" applyBorder="1" applyAlignment="1">
      <alignment horizontal="center"/>
    </xf>
    <xf numFmtId="0" fontId="1" fillId="0" borderId="21" xfId="0" applyFont="1" applyBorder="1"/>
    <xf numFmtId="0" fontId="4" fillId="2" borderId="22" xfId="0" applyFont="1" applyFill="1" applyBorder="1"/>
    <xf numFmtId="0" fontId="4" fillId="2" borderId="23" xfId="2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4" fillId="2" borderId="22" xfId="1" applyNumberFormat="1" applyFont="1" applyFill="1" applyBorder="1" applyAlignment="1">
      <alignment horizontal="right"/>
    </xf>
    <xf numFmtId="164" fontId="4" fillId="2" borderId="22" xfId="0" applyNumberFormat="1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right"/>
    </xf>
    <xf numFmtId="0" fontId="4" fillId="0" borderId="8" xfId="0" applyFont="1" applyBorder="1"/>
    <xf numFmtId="0" fontId="1" fillId="0" borderId="26" xfId="0" applyFont="1" applyBorder="1"/>
    <xf numFmtId="0" fontId="1" fillId="2" borderId="27" xfId="0" applyFont="1" applyFill="1" applyBorder="1"/>
    <xf numFmtId="2" fontId="4" fillId="2" borderId="22" xfId="1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4" xfId="0" applyNumberFormat="1" applyFont="1" applyFill="1" applyBorder="1" applyAlignment="1"/>
    <xf numFmtId="0" fontId="1" fillId="2" borderId="28" xfId="0" applyFont="1" applyFill="1" applyBorder="1"/>
    <xf numFmtId="0" fontId="4" fillId="2" borderId="29" xfId="1" applyFont="1" applyFill="1" applyBorder="1"/>
    <xf numFmtId="0" fontId="1" fillId="2" borderId="29" xfId="0" applyFont="1" applyFill="1" applyBorder="1" applyAlignment="1">
      <alignment horizontal="center"/>
    </xf>
    <xf numFmtId="2" fontId="4" fillId="2" borderId="29" xfId="1" applyNumberFormat="1" applyFont="1" applyFill="1" applyBorder="1" applyAlignment="1"/>
    <xf numFmtId="2" fontId="4" fillId="2" borderId="30" xfId="0" applyNumberFormat="1" applyFont="1" applyFill="1" applyBorder="1" applyAlignment="1"/>
    <xf numFmtId="2" fontId="4" fillId="2" borderId="29" xfId="0" applyNumberFormat="1" applyFont="1" applyFill="1" applyBorder="1" applyAlignment="1"/>
    <xf numFmtId="2" fontId="4" fillId="2" borderId="31" xfId="0" applyNumberFormat="1" applyFont="1" applyFill="1" applyBorder="1" applyAlignment="1"/>
    <xf numFmtId="2" fontId="4" fillId="2" borderId="8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8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18" xfId="0" applyFont="1" applyBorder="1"/>
    <xf numFmtId="0" fontId="1" fillId="2" borderId="25" xfId="0" applyFont="1" applyFill="1" applyBorder="1"/>
    <xf numFmtId="0" fontId="1" fillId="2" borderId="32" xfId="0" applyFont="1" applyFill="1" applyBorder="1"/>
    <xf numFmtId="164" fontId="4" fillId="2" borderId="19" xfId="0" applyNumberFormat="1" applyFont="1" applyFill="1" applyBorder="1" applyAlignment="1">
      <alignment horizontal="right"/>
    </xf>
    <xf numFmtId="164" fontId="4" fillId="2" borderId="20" xfId="0" applyNumberFormat="1" applyFont="1" applyFill="1" applyBorder="1" applyAlignment="1">
      <alignment horizontal="right"/>
    </xf>
    <xf numFmtId="1" fontId="4" fillId="2" borderId="8" xfId="2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right"/>
    </xf>
    <xf numFmtId="164" fontId="4" fillId="2" borderId="33" xfId="0" applyNumberFormat="1" applyFont="1" applyFill="1" applyBorder="1" applyAlignment="1">
      <alignment horizontal="right"/>
    </xf>
    <xf numFmtId="0" fontId="4" fillId="0" borderId="1" xfId="0" applyFont="1" applyBorder="1"/>
    <xf numFmtId="0" fontId="1" fillId="0" borderId="25" xfId="0" applyFont="1" applyBorder="1"/>
    <xf numFmtId="0" fontId="4" fillId="0" borderId="19" xfId="0" applyFont="1" applyBorder="1"/>
    <xf numFmtId="164" fontId="4" fillId="0" borderId="4" xfId="0" applyNumberFormat="1" applyFont="1" applyFill="1" applyBorder="1" applyAlignment="1">
      <alignment horizontal="right"/>
    </xf>
    <xf numFmtId="0" fontId="4" fillId="2" borderId="19" xfId="0" applyFont="1" applyFill="1" applyBorder="1"/>
    <xf numFmtId="2" fontId="4" fillId="2" borderId="19" xfId="1" applyNumberFormat="1" applyFont="1" applyFill="1" applyBorder="1" applyAlignment="1"/>
    <xf numFmtId="0" fontId="4" fillId="2" borderId="34" xfId="2" applyNumberFormat="1" applyFont="1" applyFill="1" applyBorder="1" applyAlignment="1">
      <alignment horizontal="center"/>
    </xf>
    <xf numFmtId="2" fontId="4" fillId="2" borderId="8" xfId="1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/>
    <xf numFmtId="164" fontId="4" fillId="0" borderId="8" xfId="0" applyNumberFormat="1" applyFont="1" applyFill="1" applyBorder="1" applyAlignment="1">
      <alignment horizontal="right"/>
    </xf>
    <xf numFmtId="164" fontId="4" fillId="0" borderId="33" xfId="0" applyNumberFormat="1" applyFont="1" applyFill="1" applyBorder="1" applyAlignment="1">
      <alignment horizontal="right"/>
    </xf>
    <xf numFmtId="0" fontId="1" fillId="0" borderId="13" xfId="0" applyFont="1" applyBorder="1"/>
    <xf numFmtId="2" fontId="1" fillId="0" borderId="3" xfId="0" applyNumberFormat="1" applyFont="1" applyFill="1" applyBorder="1" applyAlignment="1">
      <alignment horizontal="left"/>
    </xf>
    <xf numFmtId="0" fontId="1" fillId="0" borderId="35" xfId="0" applyFont="1" applyBorder="1"/>
    <xf numFmtId="164" fontId="1" fillId="0" borderId="19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0" fontId="4" fillId="2" borderId="2" xfId="2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E12" sqref="E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32" t="s">
        <v>19</v>
      </c>
      <c r="C1" s="33"/>
      <c r="D1" s="34"/>
      <c r="E1" s="1" t="s">
        <v>10</v>
      </c>
      <c r="F1" s="2"/>
      <c r="G1" s="1"/>
      <c r="H1" s="1"/>
      <c r="I1" s="1" t="s">
        <v>1</v>
      </c>
      <c r="J1" s="13" t="s">
        <v>40</v>
      </c>
      <c r="K1" s="14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42" t="s">
        <v>12</v>
      </c>
      <c r="F3" s="42" t="s">
        <v>4</v>
      </c>
      <c r="G3" s="43" t="s">
        <v>5</v>
      </c>
      <c r="H3" s="42" t="s">
        <v>6</v>
      </c>
      <c r="I3" s="42" t="s">
        <v>7</v>
      </c>
      <c r="J3" s="44" t="s">
        <v>8</v>
      </c>
    </row>
    <row r="4" spans="1:11" x14ac:dyDescent="0.35">
      <c r="A4" s="12" t="s">
        <v>21</v>
      </c>
      <c r="B4" s="66" t="s">
        <v>25</v>
      </c>
      <c r="C4" s="67" t="s">
        <v>15</v>
      </c>
      <c r="D4" s="77" t="s">
        <v>28</v>
      </c>
      <c r="E4" s="36">
        <v>210</v>
      </c>
      <c r="F4" s="78">
        <f>0.21*250</f>
        <v>52.5</v>
      </c>
      <c r="G4" s="68">
        <f>38*2.1</f>
        <v>79.8</v>
      </c>
      <c r="H4" s="68">
        <f>0.8*2.1</f>
        <v>1.6800000000000002</v>
      </c>
      <c r="I4" s="68">
        <f>0.2*2.1</f>
        <v>0.42000000000000004</v>
      </c>
      <c r="J4" s="69">
        <f>7.5*2.1</f>
        <v>15.75</v>
      </c>
    </row>
    <row r="5" spans="1:11" x14ac:dyDescent="0.35">
      <c r="A5" s="9"/>
      <c r="B5" s="31" t="s">
        <v>23</v>
      </c>
      <c r="C5" s="65" t="s">
        <v>29</v>
      </c>
      <c r="D5" s="63" t="s">
        <v>30</v>
      </c>
      <c r="E5" s="79">
        <v>60</v>
      </c>
      <c r="F5" s="80">
        <v>20.97</v>
      </c>
      <c r="G5" s="81">
        <f>14*0.6</f>
        <v>8.4</v>
      </c>
      <c r="H5" s="82">
        <v>0</v>
      </c>
      <c r="I5" s="82">
        <v>0</v>
      </c>
      <c r="J5" s="83">
        <f>3*0.6</f>
        <v>1.7999999999999998</v>
      </c>
    </row>
    <row r="6" spans="1:11" x14ac:dyDescent="0.35">
      <c r="A6" s="9"/>
      <c r="B6" s="31" t="s">
        <v>18</v>
      </c>
      <c r="C6" s="17" t="s">
        <v>31</v>
      </c>
      <c r="D6" s="73" t="s">
        <v>32</v>
      </c>
      <c r="E6" s="18">
        <v>200</v>
      </c>
      <c r="F6" s="7">
        <v>91.87</v>
      </c>
      <c r="G6" s="71">
        <f>260.25+64</f>
        <v>324.25</v>
      </c>
      <c r="H6" s="71">
        <f>16.2+0.8</f>
        <v>17</v>
      </c>
      <c r="I6" s="71">
        <f>12+1.7</f>
        <v>13.7</v>
      </c>
      <c r="J6" s="72">
        <f>18.7+11.2</f>
        <v>29.9</v>
      </c>
    </row>
    <row r="7" spans="1:11" x14ac:dyDescent="0.35">
      <c r="A7" s="9"/>
      <c r="B7" s="84" t="s">
        <v>13</v>
      </c>
      <c r="C7" s="85" t="s">
        <v>33</v>
      </c>
      <c r="D7" s="73" t="s">
        <v>34</v>
      </c>
      <c r="E7" s="18">
        <v>200</v>
      </c>
      <c r="F7" s="7">
        <v>1.48</v>
      </c>
      <c r="G7" s="41">
        <v>26.8</v>
      </c>
      <c r="H7" s="41">
        <v>0.2</v>
      </c>
      <c r="I7" s="41">
        <v>0</v>
      </c>
      <c r="J7" s="64">
        <v>6.5</v>
      </c>
    </row>
    <row r="8" spans="1:11" x14ac:dyDescent="0.35">
      <c r="A8" s="9"/>
      <c r="B8" s="8" t="s">
        <v>14</v>
      </c>
      <c r="C8" s="15" t="s">
        <v>15</v>
      </c>
      <c r="D8" s="19" t="s">
        <v>16</v>
      </c>
      <c r="E8" s="18">
        <v>30</v>
      </c>
      <c r="F8" s="23">
        <v>3</v>
      </c>
      <c r="G8" s="24">
        <v>63</v>
      </c>
      <c r="H8" s="24">
        <v>1.8</v>
      </c>
      <c r="I8" s="24">
        <v>0.3</v>
      </c>
      <c r="J8" s="25">
        <v>12.9</v>
      </c>
    </row>
    <row r="9" spans="1:11" x14ac:dyDescent="0.35">
      <c r="A9" s="16"/>
      <c r="B9" s="8"/>
      <c r="C9" s="15"/>
      <c r="D9" s="48"/>
      <c r="E9" s="22">
        <f>SUM(E4:E8)</f>
        <v>700</v>
      </c>
      <c r="F9" s="61">
        <f>SUM(F4:F8)</f>
        <v>169.82</v>
      </c>
      <c r="G9" s="62">
        <f>SUM(G4:G8)</f>
        <v>502.25</v>
      </c>
      <c r="H9" s="62">
        <f>SUM(H4:H8)</f>
        <v>20.68</v>
      </c>
      <c r="I9" s="62">
        <f>SUM(I4:I8)</f>
        <v>14.42</v>
      </c>
      <c r="J9" s="64">
        <f>SUM(J4:J8)</f>
        <v>66.850000000000009</v>
      </c>
    </row>
    <row r="10" spans="1:11" ht="15" thickBot="1" x14ac:dyDescent="0.4">
      <c r="A10" s="16"/>
      <c r="B10" s="16"/>
      <c r="C10" s="37"/>
      <c r="D10" s="38"/>
      <c r="E10" s="39"/>
      <c r="F10" s="45"/>
      <c r="G10" s="40"/>
      <c r="H10" s="46"/>
      <c r="I10" s="46"/>
      <c r="J10" s="47"/>
    </row>
    <row r="11" spans="1:11" x14ac:dyDescent="0.35">
      <c r="A11" s="12" t="s">
        <v>9</v>
      </c>
      <c r="B11" s="74" t="s">
        <v>23</v>
      </c>
      <c r="C11" s="86" t="s">
        <v>29</v>
      </c>
      <c r="D11" s="75" t="s">
        <v>35</v>
      </c>
      <c r="E11" s="36">
        <v>60</v>
      </c>
      <c r="F11" s="78">
        <f>15.4*0.6*1.91</f>
        <v>17.648399999999999</v>
      </c>
      <c r="G11" s="87">
        <f>35*0.6</f>
        <v>21</v>
      </c>
      <c r="H11" s="87">
        <f>3*0.6</f>
        <v>1.7999999999999998</v>
      </c>
      <c r="I11" s="87">
        <v>0</v>
      </c>
      <c r="J11" s="88">
        <f>6*0.6</f>
        <v>3.5999999999999996</v>
      </c>
    </row>
    <row r="12" spans="1:11" x14ac:dyDescent="0.35">
      <c r="A12" s="9"/>
      <c r="B12" s="31" t="s">
        <v>17</v>
      </c>
      <c r="C12" s="17" t="s">
        <v>36</v>
      </c>
      <c r="D12" s="63" t="s">
        <v>37</v>
      </c>
      <c r="E12" s="22">
        <v>214</v>
      </c>
      <c r="F12" s="11">
        <v>25.93</v>
      </c>
      <c r="G12" s="30">
        <v>138.9</v>
      </c>
      <c r="H12" s="30">
        <v>5.7</v>
      </c>
      <c r="I12" s="30">
        <v>4.8</v>
      </c>
      <c r="J12" s="76">
        <v>13.2</v>
      </c>
    </row>
    <row r="13" spans="1:11" x14ac:dyDescent="0.35">
      <c r="A13" s="9"/>
      <c r="B13" s="8" t="s">
        <v>24</v>
      </c>
      <c r="C13" s="17" t="s">
        <v>38</v>
      </c>
      <c r="D13" s="73" t="s">
        <v>39</v>
      </c>
      <c r="E13" s="89">
        <v>210</v>
      </c>
      <c r="F13" s="7">
        <v>62.74</v>
      </c>
      <c r="G13" s="30">
        <v>274</v>
      </c>
      <c r="H13" s="30">
        <v>10.98</v>
      </c>
      <c r="I13" s="30">
        <v>5.08</v>
      </c>
      <c r="J13" s="76">
        <v>36.44</v>
      </c>
    </row>
    <row r="14" spans="1:11" x14ac:dyDescent="0.35">
      <c r="A14" s="9"/>
      <c r="B14" s="84" t="s">
        <v>13</v>
      </c>
      <c r="C14" s="85" t="s">
        <v>33</v>
      </c>
      <c r="D14" s="73" t="s">
        <v>34</v>
      </c>
      <c r="E14" s="18">
        <v>200</v>
      </c>
      <c r="F14" s="7">
        <v>1.48</v>
      </c>
      <c r="G14" s="41">
        <v>26.8</v>
      </c>
      <c r="H14" s="41">
        <v>0.2</v>
      </c>
      <c r="I14" s="41">
        <v>0</v>
      </c>
      <c r="J14" s="64">
        <v>6.5</v>
      </c>
    </row>
    <row r="15" spans="1:11" x14ac:dyDescent="0.35">
      <c r="A15" s="9"/>
      <c r="B15" s="8" t="s">
        <v>14</v>
      </c>
      <c r="C15" s="15" t="s">
        <v>15</v>
      </c>
      <c r="D15" s="19" t="s">
        <v>16</v>
      </c>
      <c r="E15" s="18">
        <v>30</v>
      </c>
      <c r="F15" s="23">
        <v>3</v>
      </c>
      <c r="G15" s="24">
        <v>63</v>
      </c>
      <c r="H15" s="24">
        <v>1.8</v>
      </c>
      <c r="I15" s="24">
        <v>0.3</v>
      </c>
      <c r="J15" s="25">
        <v>12.9</v>
      </c>
    </row>
    <row r="16" spans="1:11" x14ac:dyDescent="0.35">
      <c r="A16" s="9"/>
      <c r="B16" s="8" t="s">
        <v>14</v>
      </c>
      <c r="C16" s="26" t="s">
        <v>15</v>
      </c>
      <c r="D16" s="19" t="s">
        <v>22</v>
      </c>
      <c r="E16" s="35">
        <v>30</v>
      </c>
      <c r="F16" s="10">
        <v>2.99</v>
      </c>
      <c r="G16" s="27">
        <v>57</v>
      </c>
      <c r="H16" s="28">
        <v>1.8</v>
      </c>
      <c r="I16" s="28">
        <v>0.3</v>
      </c>
      <c r="J16" s="29">
        <v>11.4</v>
      </c>
    </row>
    <row r="17" spans="1:10" x14ac:dyDescent="0.35">
      <c r="A17" s="9"/>
      <c r="B17" s="31" t="s">
        <v>26</v>
      </c>
      <c r="C17" s="15" t="s">
        <v>15</v>
      </c>
      <c r="D17" s="48" t="s">
        <v>27</v>
      </c>
      <c r="E17" s="70">
        <v>100</v>
      </c>
      <c r="F17" s="61">
        <v>75</v>
      </c>
      <c r="G17" s="71"/>
      <c r="H17" s="71"/>
      <c r="I17" s="71"/>
      <c r="J17" s="72"/>
    </row>
    <row r="18" spans="1:10" x14ac:dyDescent="0.35">
      <c r="A18" s="16"/>
      <c r="B18" s="49"/>
      <c r="C18" s="50"/>
      <c r="D18" s="38"/>
      <c r="E18" s="39">
        <f>SUM(E11:E17)</f>
        <v>844</v>
      </c>
      <c r="F18" s="51">
        <f>SUM(F11:F17)</f>
        <v>188.7884</v>
      </c>
      <c r="G18" s="52">
        <f>SUM(G11:G17)</f>
        <v>580.70000000000005</v>
      </c>
      <c r="H18" s="40">
        <f>SUM(H11:H17)</f>
        <v>22.28</v>
      </c>
      <c r="I18" s="40">
        <f>SUM(I11:I17)</f>
        <v>10.48</v>
      </c>
      <c r="J18" s="53">
        <f>SUM(J11:J17)</f>
        <v>84.04</v>
      </c>
    </row>
    <row r="19" spans="1:10" ht="15" thickBot="1" x14ac:dyDescent="0.4">
      <c r="A19" s="20"/>
      <c r="B19" s="54"/>
      <c r="C19" s="21"/>
      <c r="D19" s="55"/>
      <c r="E19" s="56"/>
      <c r="F19" s="57"/>
      <c r="G19" s="58"/>
      <c r="H19" s="59"/>
      <c r="I19" s="59"/>
      <c r="J19" s="60"/>
    </row>
  </sheetData>
  <hyperlinks>
    <hyperlink ref="B18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2024-12-18T20:38:05Z</dcterms:modified>
</cp:coreProperties>
</file>