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E19" i="3"/>
  <c r="E10" i="3"/>
  <c r="J12" i="3"/>
  <c r="J19" i="3" s="1"/>
  <c r="I12" i="3"/>
  <c r="H12" i="3"/>
  <c r="G12" i="3"/>
  <c r="F12" i="3"/>
  <c r="F10" i="3"/>
  <c r="J5" i="3"/>
  <c r="J10" i="3" s="1"/>
  <c r="I5" i="3"/>
  <c r="I10" i="3" s="1"/>
  <c r="H5" i="3"/>
  <c r="H10" i="3" s="1"/>
  <c r="G5" i="3"/>
  <c r="G10" i="3" s="1"/>
  <c r="H19" i="3" l="1"/>
  <c r="I19" i="3"/>
  <c r="G19" i="3"/>
  <c r="F19" i="3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<sst xmlns="http://schemas.openxmlformats.org/spreadsheetml/2006/main" count="56" uniqueCount="45">
  <si>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</si>
  <si>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</si>
  <si>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</si>
  <si>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</si>
  <si>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</si>
  <si>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</si>
  <si>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</si>
  <si>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</si>
  <si>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</si>
  <si>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</si>
  <si>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</si>
  <si>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</si>
  <si>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</si>
  <si>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</si>
  <si>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</si>
  <si>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</si>
  <si>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</si>
  <si>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</si>
  <si>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</si>
  <si>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</si>
  <si>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</si>
  <si>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</si>
  <si>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</si>
  <si>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</si>
  <si>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2 блюдо</t>
  </si>
  <si>
    <t>фрукты</t>
  </si>
  <si>
    <t>сладкое</t>
  </si>
  <si>
    <t>кисломол.</t>
  </si>
  <si>
    <t>№ 14 сб.2011г.</t>
  </si>
  <si>
    <t>Масло сливочное</t>
  </si>
  <si>
    <t>Творожок</t>
  </si>
  <si>
    <t>№ 223 сб.2011г.</t>
  </si>
  <si>
    <t>Запеканка из творога с повидлом</t>
  </si>
  <si>
    <t>№ 54-3гн-2020</t>
  </si>
  <si>
    <t>Чай с сахаром, лимоном</t>
  </si>
  <si>
    <t>Печенье</t>
  </si>
  <si>
    <t>Яблоко</t>
  </si>
  <si>
    <t>№ 21 сб.2011г.</t>
  </si>
  <si>
    <t>Салат из консервированных огурцов</t>
  </si>
  <si>
    <t>№ 88 сб.1981г</t>
  </si>
  <si>
    <t>Щи с укропом, говядиной отварной</t>
  </si>
  <si>
    <t>№ 294 сб.2011г.</t>
  </si>
  <si>
    <t xml:space="preserve">Плов из птицы  </t>
  </si>
  <si>
    <t>Сок томатный</t>
  </si>
  <si>
    <t>2024-12-18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</si>
</sst>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8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/>
    <xf numFmtId="0" fontId="1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1" fillId="2" borderId="25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" fontId="4" fillId="2" borderId="19" xfId="1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>
      <alignment horizontal="right"/>
    </xf>
    <xf numFmtId="0" fontId="1" fillId="0" borderId="34" xfId="0" applyFont="1" applyBorder="1"/>
    <xf numFmtId="2" fontId="4" fillId="2" borderId="1" xfId="1" applyNumberFormat="1" applyFont="1" applyFill="1" applyBorder="1"/>
    <xf numFmtId="1" fontId="4" fillId="2" borderId="8" xfId="2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right"/>
    </xf>
    <xf numFmtId="0" fontId="1" fillId="0" borderId="5" xfId="0" applyFont="1" applyBorder="1"/>
    <xf numFmtId="2" fontId="1" fillId="2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1" xfId="0" applyFont="1" applyBorder="1"/>
    <xf numFmtId="164" fontId="4" fillId="0" borderId="0" xfId="0" applyNumberFormat="1" applyFont="1" applyFill="1" applyBorder="1" applyAlignment="1">
      <alignment horizontal="right"/>
    </xf>
    <xf numFmtId="0" fontId="4" fillId="2" borderId="1" xfId="1" applyFont="1" applyFill="1" applyBorder="1"/>
    <xf numFmtId="0" fontId="1" fillId="0" borderId="25" xfId="0" applyFont="1" applyBorder="1"/>
    <xf numFmtId="0" fontId="1" fillId="0" borderId="32" xfId="0" applyFont="1" applyBorder="1"/>
    <xf numFmtId="0" fontId="4" fillId="0" borderId="19" xfId="0" applyFont="1" applyBorder="1"/>
    <xf numFmtId="1" fontId="4" fillId="2" borderId="19" xfId="2" applyNumberFormat="1" applyFont="1" applyFill="1" applyBorder="1" applyAlignment="1">
      <alignment horizontal="center"/>
    </xf>
    <xf numFmtId="2" fontId="4" fillId="2" borderId="19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B16" sqref="B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2" t="s">
        <v>19</v>
      </c>
      <c r="C1" s="33"/>
      <c r="D1" s="34"/>
      <c r="E1" s="1" t="s">
        <v>10</v>
      </c>
      <c r="F1" s="2"/>
      <c r="G1" s="1"/>
      <c r="H1" s="1"/>
      <c r="I1" s="1" t="s">
        <v>1</v>
      </c>
      <c r="J1" s="13" t="s">
        <v>44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2" t="s">
        <v>12</v>
      </c>
      <c r="F3" s="42" t="s">
        <v>4</v>
      </c>
      <c r="G3" s="43" t="s">
        <v>5</v>
      </c>
      <c r="H3" s="42" t="s">
        <v>6</v>
      </c>
      <c r="I3" s="42" t="s">
        <v>7</v>
      </c>
      <c r="J3" s="44" t="s">
        <v>8</v>
      </c>
    </row>
    <row r="4" spans="1:11" x14ac:dyDescent="0.35">
      <c r="A4" s="12" t="s">
        <v>21</v>
      </c>
      <c r="B4" s="85" t="s">
        <v>27</v>
      </c>
      <c r="C4" s="86" t="s">
        <v>28</v>
      </c>
      <c r="D4" s="87" t="s">
        <v>29</v>
      </c>
      <c r="E4" s="88">
        <v>10</v>
      </c>
      <c r="F4" s="89">
        <v>9.6999999999999993</v>
      </c>
      <c r="G4" s="71">
        <v>66.099999999999994</v>
      </c>
      <c r="H4" s="71">
        <v>0.08</v>
      </c>
      <c r="I4" s="71">
        <v>7.25</v>
      </c>
      <c r="J4" s="72">
        <v>0.13</v>
      </c>
    </row>
    <row r="5" spans="1:11" x14ac:dyDescent="0.35">
      <c r="A5" s="9"/>
      <c r="B5" s="31" t="s">
        <v>18</v>
      </c>
      <c r="C5" s="78" t="s">
        <v>31</v>
      </c>
      <c r="D5" s="48" t="s">
        <v>32</v>
      </c>
      <c r="E5" s="22">
        <v>180</v>
      </c>
      <c r="F5" s="61">
        <v>100.57</v>
      </c>
      <c r="G5" s="76">
        <f>260.25+64</f>
        <v>324.25</v>
      </c>
      <c r="H5" s="76">
        <f>16.2+0.8</f>
        <v>17</v>
      </c>
      <c r="I5" s="76">
        <f>12+1.7</f>
        <v>13.7</v>
      </c>
      <c r="J5" s="77">
        <f>18.7+11.2</f>
        <v>29.9</v>
      </c>
    </row>
    <row r="6" spans="1:11" x14ac:dyDescent="0.35">
      <c r="A6" s="9"/>
      <c r="B6" s="8" t="s">
        <v>13</v>
      </c>
      <c r="C6" s="79" t="s">
        <v>33</v>
      </c>
      <c r="D6" s="19" t="s">
        <v>34</v>
      </c>
      <c r="E6" s="18">
        <v>207</v>
      </c>
      <c r="F6" s="7">
        <v>3.6</v>
      </c>
      <c r="G6" s="80">
        <v>27.9</v>
      </c>
      <c r="H6" s="80">
        <v>0.3</v>
      </c>
      <c r="I6" s="80">
        <v>0.02</v>
      </c>
      <c r="J6" s="81">
        <v>6.7</v>
      </c>
    </row>
    <row r="7" spans="1:11" x14ac:dyDescent="0.35">
      <c r="A7" s="9"/>
      <c r="B7" s="8" t="s">
        <v>26</v>
      </c>
      <c r="C7" s="15" t="s">
        <v>15</v>
      </c>
      <c r="D7" s="82" t="s">
        <v>35</v>
      </c>
      <c r="E7" s="18">
        <v>50</v>
      </c>
      <c r="F7" s="7">
        <v>12.6</v>
      </c>
      <c r="G7" s="41">
        <v>225</v>
      </c>
      <c r="H7" s="41">
        <v>3.5</v>
      </c>
      <c r="I7" s="41">
        <v>8.5</v>
      </c>
      <c r="J7" s="65">
        <v>34</v>
      </c>
    </row>
    <row r="8" spans="1:11" x14ac:dyDescent="0.35">
      <c r="A8" s="9"/>
      <c r="B8" s="8" t="s">
        <v>14</v>
      </c>
      <c r="C8" s="15" t="s">
        <v>15</v>
      </c>
      <c r="D8" s="19" t="s">
        <v>16</v>
      </c>
      <c r="E8" s="18">
        <v>30</v>
      </c>
      <c r="F8" s="23">
        <v>3</v>
      </c>
      <c r="G8" s="24">
        <v>63</v>
      </c>
      <c r="H8" s="24">
        <v>1.8</v>
      </c>
      <c r="I8" s="24">
        <v>0.3</v>
      </c>
      <c r="J8" s="25">
        <v>12.9</v>
      </c>
    </row>
    <row r="9" spans="1:11" x14ac:dyDescent="0.35">
      <c r="A9" s="16"/>
      <c r="B9" s="31" t="s">
        <v>27</v>
      </c>
      <c r="C9" s="15" t="s">
        <v>15</v>
      </c>
      <c r="D9" s="48" t="s">
        <v>30</v>
      </c>
      <c r="E9" s="75">
        <v>100</v>
      </c>
      <c r="F9" s="61">
        <v>75</v>
      </c>
      <c r="G9" s="76"/>
      <c r="H9" s="76"/>
      <c r="I9" s="76"/>
      <c r="J9" s="77"/>
    </row>
    <row r="10" spans="1:11" x14ac:dyDescent="0.35">
      <c r="A10" s="16"/>
      <c r="B10" s="8"/>
      <c r="C10" s="15"/>
      <c r="D10" s="48"/>
      <c r="E10" s="75">
        <f>SUM(E4:E9)</f>
        <v>577</v>
      </c>
      <c r="F10" s="61">
        <f>SUM(F4:F9)</f>
        <v>204.46999999999997</v>
      </c>
      <c r="G10" s="62">
        <f>SUM(G4:G9)</f>
        <v>706.25</v>
      </c>
      <c r="H10" s="62">
        <f>SUM(H4:H9)</f>
        <v>22.68</v>
      </c>
      <c r="I10" s="62">
        <f>SUM(I4:I9)</f>
        <v>29.77</v>
      </c>
      <c r="J10" s="65">
        <f>SUM(J4:J9)</f>
        <v>83.63</v>
      </c>
    </row>
    <row r="11" spans="1:11" ht="15" thickBot="1" x14ac:dyDescent="0.4">
      <c r="A11" s="16"/>
      <c r="B11" s="16"/>
      <c r="C11" s="37"/>
      <c r="D11" s="38"/>
      <c r="E11" s="39"/>
      <c r="F11" s="45"/>
      <c r="G11" s="40"/>
      <c r="H11" s="46"/>
      <c r="I11" s="46"/>
      <c r="J11" s="47"/>
    </row>
    <row r="12" spans="1:11" x14ac:dyDescent="0.35">
      <c r="A12" s="12" t="s">
        <v>9</v>
      </c>
      <c r="B12" s="67" t="s">
        <v>25</v>
      </c>
      <c r="C12" s="68" t="s">
        <v>15</v>
      </c>
      <c r="D12" s="69" t="s">
        <v>36</v>
      </c>
      <c r="E12" s="36">
        <v>180</v>
      </c>
      <c r="F12" s="70">
        <f>0.18*220</f>
        <v>39.6</v>
      </c>
      <c r="G12" s="71">
        <f>47*1.8</f>
        <v>84.600000000000009</v>
      </c>
      <c r="H12" s="71">
        <f>0.4*1.8</f>
        <v>0.72000000000000008</v>
      </c>
      <c r="I12" s="71">
        <f>0.4*1.8</f>
        <v>0.72000000000000008</v>
      </c>
      <c r="J12" s="72">
        <f>9.8*1.8</f>
        <v>17.64</v>
      </c>
    </row>
    <row r="13" spans="1:11" x14ac:dyDescent="0.35">
      <c r="A13" s="9"/>
      <c r="B13" s="73" t="s">
        <v>23</v>
      </c>
      <c r="C13" s="66" t="s">
        <v>37</v>
      </c>
      <c r="D13" s="48" t="s">
        <v>38</v>
      </c>
      <c r="E13" s="22">
        <v>60</v>
      </c>
      <c r="F13" s="11">
        <v>18.16</v>
      </c>
      <c r="G13" s="30">
        <v>85</v>
      </c>
      <c r="H13" s="30">
        <v>2</v>
      </c>
      <c r="I13" s="30">
        <v>5</v>
      </c>
      <c r="J13" s="90">
        <v>9.1</v>
      </c>
    </row>
    <row r="14" spans="1:11" x14ac:dyDescent="0.35">
      <c r="A14" s="9"/>
      <c r="B14" s="31" t="s">
        <v>17</v>
      </c>
      <c r="C14" s="17" t="s">
        <v>39</v>
      </c>
      <c r="D14" s="63" t="s">
        <v>40</v>
      </c>
      <c r="E14" s="22">
        <v>213</v>
      </c>
      <c r="F14" s="11">
        <v>23.74</v>
      </c>
      <c r="G14" s="83">
        <v>141.80000000000001</v>
      </c>
      <c r="H14" s="83">
        <v>8.1999999999999993</v>
      </c>
      <c r="I14" s="83">
        <v>8.8000000000000007</v>
      </c>
      <c r="J14" s="91">
        <v>6.3</v>
      </c>
    </row>
    <row r="15" spans="1:11" x14ac:dyDescent="0.35">
      <c r="A15" s="9"/>
      <c r="B15" s="8" t="s">
        <v>24</v>
      </c>
      <c r="C15" s="17" t="s">
        <v>41</v>
      </c>
      <c r="D15" s="84" t="s">
        <v>42</v>
      </c>
      <c r="E15" s="18">
        <v>200</v>
      </c>
      <c r="F15" s="74">
        <v>60.42</v>
      </c>
      <c r="G15" s="30">
        <v>331.6</v>
      </c>
      <c r="H15" s="30">
        <v>22.8</v>
      </c>
      <c r="I15" s="30">
        <v>23.1</v>
      </c>
      <c r="J15" s="90">
        <v>57.9</v>
      </c>
    </row>
    <row r="16" spans="1:11" x14ac:dyDescent="0.35">
      <c r="A16" s="9"/>
      <c r="B16" s="8" t="s">
        <v>13</v>
      </c>
      <c r="C16" s="15" t="s">
        <v>15</v>
      </c>
      <c r="D16" s="64" t="s">
        <v>43</v>
      </c>
      <c r="E16" s="22">
        <v>200</v>
      </c>
      <c r="F16" s="11">
        <f>0.2*151</f>
        <v>30.200000000000003</v>
      </c>
      <c r="G16" s="41">
        <f>18*2</f>
        <v>36</v>
      </c>
      <c r="H16" s="41">
        <f>1*2</f>
        <v>2</v>
      </c>
      <c r="I16" s="41">
        <f>0.1*2</f>
        <v>0.2</v>
      </c>
      <c r="J16" s="65">
        <f>2.9*2</f>
        <v>5.8</v>
      </c>
    </row>
    <row r="17" spans="1:10" x14ac:dyDescent="0.35">
      <c r="A17" s="9"/>
      <c r="B17" s="8" t="s">
        <v>14</v>
      </c>
      <c r="C17" s="15" t="s">
        <v>15</v>
      </c>
      <c r="D17" s="19" t="s">
        <v>16</v>
      </c>
      <c r="E17" s="18">
        <v>30</v>
      </c>
      <c r="F17" s="23">
        <v>3</v>
      </c>
      <c r="G17" s="24">
        <v>63</v>
      </c>
      <c r="H17" s="24">
        <v>1.8</v>
      </c>
      <c r="I17" s="24">
        <v>0.3</v>
      </c>
      <c r="J17" s="25">
        <v>12.9</v>
      </c>
    </row>
    <row r="18" spans="1:10" x14ac:dyDescent="0.35">
      <c r="A18" s="9"/>
      <c r="B18" s="8" t="s">
        <v>14</v>
      </c>
      <c r="C18" s="26" t="s">
        <v>15</v>
      </c>
      <c r="D18" s="19" t="s">
        <v>22</v>
      </c>
      <c r="E18" s="35">
        <v>30</v>
      </c>
      <c r="F18" s="10">
        <v>2.99</v>
      </c>
      <c r="G18" s="27">
        <v>57</v>
      </c>
      <c r="H18" s="28">
        <v>1.8</v>
      </c>
      <c r="I18" s="28">
        <v>0.3</v>
      </c>
      <c r="J18" s="29">
        <v>11.4</v>
      </c>
    </row>
    <row r="19" spans="1:10" x14ac:dyDescent="0.35">
      <c r="A19" s="16"/>
      <c r="B19" s="49"/>
      <c r="C19" s="50"/>
      <c r="D19" s="38"/>
      <c r="E19" s="39">
        <f t="shared" ref="E19:J19" si="0">SUM(E12:E18)</f>
        <v>913</v>
      </c>
      <c r="F19" s="51">
        <f t="shared" si="0"/>
        <v>178.11</v>
      </c>
      <c r="G19" s="52">
        <f t="shared" si="0"/>
        <v>799</v>
      </c>
      <c r="H19" s="40">
        <f t="shared" si="0"/>
        <v>39.319999999999993</v>
      </c>
      <c r="I19" s="40">
        <f t="shared" si="0"/>
        <v>38.42</v>
      </c>
      <c r="J19" s="53">
        <f t="shared" si="0"/>
        <v>121.04</v>
      </c>
    </row>
    <row r="20" spans="1:10" ht="15" thickBot="1" x14ac:dyDescent="0.4">
      <c r="A20" s="20"/>
      <c r="B20" s="54"/>
      <c r="C20" s="21"/>
      <c r="D20" s="55"/>
      <c r="E20" s="56"/>
      <c r="F20" s="57"/>
      <c r="G20" s="58"/>
      <c r="H20" s="59"/>
      <c r="I20" s="59"/>
      <c r="J20" s="60"/>
    </row>
  </sheetData>
  <hyperlinks>
    <hyperlink ref="B19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2024-12-18T20:33:38Z</dcterms:modified>
</cp:coreProperties>
</file>