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E10" i="3"/>
  <c r="J21" i="3"/>
  <c r="H21" i="3"/>
  <c r="F21" i="3"/>
  <c r="J12" i="3"/>
  <c r="I12" i="3"/>
  <c r="I21" i="3" s="1"/>
  <c r="H12" i="3"/>
  <c r="G12" i="3"/>
  <c r="G21" i="3" s="1"/>
  <c r="F12" i="3"/>
  <c r="J10" i="3"/>
  <c r="I10" i="3"/>
  <c r="H10" i="3"/>
  <c r="F10" i="3"/>
  <c r="J4" i="3"/>
  <c r="I4" i="3"/>
  <c r="H4" i="3"/>
  <c r="G4" i="3"/>
  <c r="G10" i="3" s="1"/>
  <c r="F4" i="3"/>
</calcChain>
</file>

<file path=xl/sharedStrings.xml><?xml version="1.0" encoding="utf-8"?>
<sst xmlns="http://schemas.openxmlformats.org/spreadsheetml/2006/main" count="62" uniqueCount="48">
  <si>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</si>
  <si>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</si>
  <si>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</si>
  <si>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</si>
  <si>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</si>
  <si>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</si>
  <si>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</si>
  <si>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</si>
  <si>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</si>
  <si>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</si>
  <si>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</si>
  <si>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</si>
  <si>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</si>
  <si>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</si>
  <si>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</si>
  <si>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</si>
  <si>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</si>
  <si>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</si>
  <si>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</si>
  <si>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</si>
  <si>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</si>
  <si>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</si>
  <si>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</si>
  <si>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</si>
  <si>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гарнир</t>
  </si>
  <si>
    <t>2 блюдо</t>
  </si>
  <si>
    <t>фрукты</t>
  </si>
  <si>
    <t>Апельсин</t>
  </si>
  <si>
    <t>№ 209 сб.2011г.</t>
  </si>
  <si>
    <t>Яйцо варёное</t>
  </si>
  <si>
    <t>№ 54-3г-2020</t>
  </si>
  <si>
    <t>Макароны с сыром</t>
  </si>
  <si>
    <t>№  54-7хн-2020</t>
  </si>
  <si>
    <t>Компот из с/ф</t>
  </si>
  <si>
    <t>сладкое</t>
  </si>
  <si>
    <t>Тортик "Боярушка"</t>
  </si>
  <si>
    <t>Груша</t>
  </si>
  <si>
    <t>№ 47 сб.2011г.</t>
  </si>
  <si>
    <t>Салат из квашеной капусты</t>
  </si>
  <si>
    <t>№ 104,105 сб.2011г.</t>
  </si>
  <si>
    <t>Суп картоф. с укропом, мясными фрикадельками</t>
  </si>
  <si>
    <t>№ 267 сб.2011г.</t>
  </si>
  <si>
    <t>Шницель  из свинины</t>
  </si>
  <si>
    <t>№ 312 сб.2011г.</t>
  </si>
  <si>
    <t>Картофельное пюре</t>
  </si>
  <si>
    <t>№ 54-11хн-2022</t>
  </si>
  <si>
    <t>Компот из брусники</t>
  </si>
  <si>
    <t>2024-12-17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</si>
</sst>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2" fontId="4" fillId="2" borderId="1" xfId="1" applyNumberFormat="1" applyFont="1" applyFill="1" applyBorder="1" applyAlignment="1"/>
    <xf numFmtId="2" fontId="4" fillId="2" borderId="8" xfId="1" applyNumberFormat="1" applyFont="1" applyFill="1" applyBorder="1" applyAlignment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2" xfId="0" applyFont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9" xfId="2" applyNumberFormat="1" applyFont="1" applyFill="1" applyBorder="1" applyAlignment="1">
      <alignment horizontal="center"/>
    </xf>
    <xf numFmtId="0" fontId="1" fillId="0" borderId="21" xfId="0" applyFont="1" applyBorder="1"/>
    <xf numFmtId="0" fontId="4" fillId="2" borderId="22" xfId="0" applyFont="1" applyFill="1" applyBorder="1"/>
    <xf numFmtId="0" fontId="4" fillId="2" borderId="23" xfId="2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4" fillId="2" borderId="22" xfId="1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4" fillId="0" borderId="8" xfId="0" applyFont="1" applyBorder="1"/>
    <xf numFmtId="0" fontId="1" fillId="2" borderId="12" xfId="0" applyFont="1" applyFill="1" applyBorder="1"/>
    <xf numFmtId="0" fontId="1" fillId="0" borderId="26" xfId="0" applyFont="1" applyBorder="1"/>
    <xf numFmtId="0" fontId="1" fillId="2" borderId="27" xfId="0" applyFont="1" applyFill="1" applyBorder="1"/>
    <xf numFmtId="2" fontId="4" fillId="2" borderId="22" xfId="1" applyNumberFormat="1" applyFont="1" applyFill="1" applyBorder="1" applyAlignment="1"/>
    <xf numFmtId="164" fontId="4" fillId="2" borderId="23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8" xfId="0" applyFont="1" applyFill="1" applyBorder="1"/>
    <xf numFmtId="0" fontId="4" fillId="2" borderId="29" xfId="1" applyFont="1" applyFill="1" applyBorder="1"/>
    <xf numFmtId="0" fontId="1" fillId="2" borderId="29" xfId="0" applyFont="1" applyFill="1" applyBorder="1" applyAlignment="1">
      <alignment horizontal="center"/>
    </xf>
    <xf numFmtId="2" fontId="4" fillId="2" borderId="29" xfId="1" applyNumberFormat="1" applyFont="1" applyFill="1" applyBorder="1" applyAlignment="1"/>
    <xf numFmtId="2" fontId="4" fillId="2" borderId="30" xfId="0" applyNumberFormat="1" applyFont="1" applyFill="1" applyBorder="1" applyAlignment="1"/>
    <xf numFmtId="2" fontId="4" fillId="2" borderId="29" xfId="0" applyNumberFormat="1" applyFont="1" applyFill="1" applyBorder="1" applyAlignment="1"/>
    <xf numFmtId="2" fontId="4" fillId="2" borderId="31" xfId="0" applyNumberFormat="1" applyFont="1" applyFill="1" applyBorder="1" applyAlignment="1"/>
    <xf numFmtId="2" fontId="4" fillId="2" borderId="8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/>
    </xf>
    <xf numFmtId="0" fontId="4" fillId="2" borderId="8" xfId="0" applyFont="1" applyFill="1" applyBorder="1"/>
    <xf numFmtId="0" fontId="1" fillId="2" borderId="8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0" borderId="18" xfId="0" applyFont="1" applyBorder="1"/>
    <xf numFmtId="0" fontId="4" fillId="0" borderId="19" xfId="0" applyFont="1" applyBorder="1"/>
    <xf numFmtId="2" fontId="4" fillId="2" borderId="19" xfId="0" applyNumberFormat="1" applyFont="1" applyFill="1" applyBorder="1" applyAlignment="1">
      <alignment horizontal="right"/>
    </xf>
    <xf numFmtId="0" fontId="1" fillId="2" borderId="25" xfId="0" applyFont="1" applyFill="1" applyBorder="1"/>
    <xf numFmtId="0" fontId="1" fillId="2" borderId="32" xfId="0" applyFont="1" applyFill="1" applyBorder="1"/>
    <xf numFmtId="164" fontId="4" fillId="2" borderId="19" xfId="0" applyNumberFormat="1" applyFont="1" applyFill="1" applyBorder="1" applyAlignment="1"/>
    <xf numFmtId="164" fontId="4" fillId="2" borderId="20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1" fillId="0" borderId="33" xfId="0" applyFont="1" applyBorder="1"/>
    <xf numFmtId="0" fontId="1" fillId="0" borderId="0" xfId="0" applyFont="1"/>
    <xf numFmtId="0" fontId="1" fillId="2" borderId="34" xfId="0" applyFont="1" applyFill="1" applyBorder="1"/>
    <xf numFmtId="2" fontId="4" fillId="2" borderId="19" xfId="1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/>
    </xf>
    <xf numFmtId="164" fontId="4" fillId="2" borderId="20" xfId="0" applyNumberFormat="1" applyFont="1" applyFill="1" applyBorder="1" applyAlignment="1">
      <alignment horizontal="right"/>
    </xf>
    <xf numFmtId="0" fontId="1" fillId="0" borderId="35" xfId="0" applyFont="1" applyBorder="1"/>
    <xf numFmtId="164" fontId="4" fillId="0" borderId="2" xfId="0" applyNumberFormat="1" applyFont="1" applyFill="1" applyBorder="1" applyAlignment="1">
      <alignment horizontal="right"/>
    </xf>
    <xf numFmtId="0" fontId="1" fillId="2" borderId="18" xfId="0" applyFont="1" applyFill="1" applyBorder="1"/>
    <xf numFmtId="2" fontId="4" fillId="2" borderId="1" xfId="1" applyNumberFormat="1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Normal="100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33" t="s">
        <v>19</v>
      </c>
      <c r="C1" s="34"/>
      <c r="D1" s="35"/>
      <c r="E1" s="1" t="s">
        <v>10</v>
      </c>
      <c r="F1" s="2"/>
      <c r="G1" s="1"/>
      <c r="H1" s="1"/>
      <c r="I1" s="1" t="s">
        <v>1</v>
      </c>
      <c r="J1" s="13" t="s">
        <v>47</v>
      </c>
      <c r="K1" s="1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43" t="s">
        <v>12</v>
      </c>
      <c r="F3" s="43" t="s">
        <v>4</v>
      </c>
      <c r="G3" s="44" t="s">
        <v>5</v>
      </c>
      <c r="H3" s="43" t="s">
        <v>6</v>
      </c>
      <c r="I3" s="43" t="s">
        <v>7</v>
      </c>
      <c r="J3" s="45" t="s">
        <v>8</v>
      </c>
    </row>
    <row r="4" spans="1:11" x14ac:dyDescent="0.35">
      <c r="A4" s="12" t="s">
        <v>21</v>
      </c>
      <c r="B4" s="71" t="s">
        <v>26</v>
      </c>
      <c r="C4" s="72" t="s">
        <v>15</v>
      </c>
      <c r="D4" s="69" t="s">
        <v>27</v>
      </c>
      <c r="E4" s="37">
        <v>290</v>
      </c>
      <c r="F4" s="70">
        <f>0.29*245</f>
        <v>71.05</v>
      </c>
      <c r="G4" s="73">
        <f>43*2.9</f>
        <v>124.7</v>
      </c>
      <c r="H4" s="73">
        <f>0.9*2.9</f>
        <v>2.61</v>
      </c>
      <c r="I4" s="73">
        <f>0.2*2.9</f>
        <v>0.57999999999999996</v>
      </c>
      <c r="J4" s="74">
        <f>8.1*2.9</f>
        <v>23.49</v>
      </c>
    </row>
    <row r="5" spans="1:11" ht="15.5" x14ac:dyDescent="0.35">
      <c r="A5" s="9"/>
      <c r="B5" s="32" t="s">
        <v>23</v>
      </c>
      <c r="C5" s="68" t="s">
        <v>28</v>
      </c>
      <c r="D5" s="49" t="s">
        <v>29</v>
      </c>
      <c r="E5" s="22">
        <v>60</v>
      </c>
      <c r="F5" s="63">
        <v>18.13</v>
      </c>
      <c r="G5" s="75">
        <v>56.6</v>
      </c>
      <c r="H5" s="75">
        <v>4.8</v>
      </c>
      <c r="I5" s="75">
        <v>4</v>
      </c>
      <c r="J5" s="76">
        <v>0.3</v>
      </c>
    </row>
    <row r="6" spans="1:11" ht="15.5" x14ac:dyDescent="0.35">
      <c r="A6" s="9"/>
      <c r="B6" s="32" t="s">
        <v>18</v>
      </c>
      <c r="C6" s="77" t="s">
        <v>30</v>
      </c>
      <c r="D6" s="65" t="s">
        <v>31</v>
      </c>
      <c r="E6" s="18">
        <v>200</v>
      </c>
      <c r="F6" s="7">
        <v>27.3</v>
      </c>
      <c r="G6" s="75">
        <v>280.8</v>
      </c>
      <c r="H6" s="75">
        <v>10.53</v>
      </c>
      <c r="I6" s="75">
        <v>9.6</v>
      </c>
      <c r="J6" s="76">
        <v>38.130000000000003</v>
      </c>
    </row>
    <row r="7" spans="1:11" x14ac:dyDescent="0.35">
      <c r="A7" s="9"/>
      <c r="B7" s="32" t="s">
        <v>13</v>
      </c>
      <c r="C7" s="78" t="s">
        <v>32</v>
      </c>
      <c r="D7" s="19" t="s">
        <v>33</v>
      </c>
      <c r="E7" s="18">
        <v>200</v>
      </c>
      <c r="F7" s="7">
        <v>9.27</v>
      </c>
      <c r="G7" s="30">
        <v>93.2</v>
      </c>
      <c r="H7" s="30">
        <v>0.6</v>
      </c>
      <c r="I7" s="30">
        <v>0</v>
      </c>
      <c r="J7" s="31">
        <v>22.8</v>
      </c>
    </row>
    <row r="8" spans="1:11" x14ac:dyDescent="0.35">
      <c r="A8" s="16"/>
      <c r="B8" s="8" t="s">
        <v>34</v>
      </c>
      <c r="C8" s="15" t="s">
        <v>15</v>
      </c>
      <c r="D8" s="19" t="s">
        <v>35</v>
      </c>
      <c r="E8" s="18">
        <v>38</v>
      </c>
      <c r="F8" s="23">
        <v>20.52</v>
      </c>
      <c r="G8" s="27">
        <v>198</v>
      </c>
      <c r="H8" s="24">
        <v>2.4</v>
      </c>
      <c r="I8" s="24">
        <v>11.3</v>
      </c>
      <c r="J8" s="25">
        <v>22.5</v>
      </c>
    </row>
    <row r="9" spans="1:11" x14ac:dyDescent="0.35">
      <c r="A9" s="16"/>
      <c r="B9" s="8" t="s">
        <v>14</v>
      </c>
      <c r="C9" s="15" t="s">
        <v>15</v>
      </c>
      <c r="D9" s="19" t="s">
        <v>16</v>
      </c>
      <c r="E9" s="18">
        <v>30</v>
      </c>
      <c r="F9" s="23">
        <v>3</v>
      </c>
      <c r="G9" s="24">
        <v>63</v>
      </c>
      <c r="H9" s="24">
        <v>1.8</v>
      </c>
      <c r="I9" s="24">
        <v>0.3</v>
      </c>
      <c r="J9" s="25">
        <v>12.9</v>
      </c>
    </row>
    <row r="10" spans="1:11" x14ac:dyDescent="0.35">
      <c r="A10" s="16"/>
      <c r="B10" s="8"/>
      <c r="C10" s="15"/>
      <c r="D10" s="49"/>
      <c r="E10" s="22">
        <f>SUM(E4:E9)</f>
        <v>818</v>
      </c>
      <c r="F10" s="63">
        <f>SUM(F4:F9)</f>
        <v>149.26999999999998</v>
      </c>
      <c r="G10" s="64">
        <f>SUM(G4:G9)</f>
        <v>816.30000000000007</v>
      </c>
      <c r="H10" s="64">
        <f>SUM(H4:H9)</f>
        <v>22.74</v>
      </c>
      <c r="I10" s="64">
        <f>SUM(I4:I9)</f>
        <v>25.78</v>
      </c>
      <c r="J10" s="42">
        <f>SUM(J4:J9)</f>
        <v>120.12</v>
      </c>
    </row>
    <row r="11" spans="1:11" ht="15" thickBot="1" x14ac:dyDescent="0.4">
      <c r="A11" s="16"/>
      <c r="B11" s="16"/>
      <c r="C11" s="38"/>
      <c r="D11" s="39"/>
      <c r="E11" s="40"/>
      <c r="F11" s="46"/>
      <c r="G11" s="41"/>
      <c r="H11" s="47"/>
      <c r="I11" s="47"/>
      <c r="J11" s="48"/>
    </row>
    <row r="12" spans="1:11" x14ac:dyDescent="0.35">
      <c r="A12" s="12" t="s">
        <v>9</v>
      </c>
      <c r="B12" s="71" t="s">
        <v>26</v>
      </c>
      <c r="C12" s="72" t="s">
        <v>15</v>
      </c>
      <c r="D12" s="79" t="s">
        <v>36</v>
      </c>
      <c r="E12" s="37">
        <v>240</v>
      </c>
      <c r="F12" s="80">
        <f>0.24*210</f>
        <v>50.4</v>
      </c>
      <c r="G12" s="81">
        <f>47*2.4</f>
        <v>112.8</v>
      </c>
      <c r="H12" s="81">
        <f>0.4*2.4</f>
        <v>0.96</v>
      </c>
      <c r="I12" s="81">
        <f>0.3*2.4</f>
        <v>0.72</v>
      </c>
      <c r="J12" s="82">
        <f>10.3*2.4</f>
        <v>24.720000000000002</v>
      </c>
    </row>
    <row r="13" spans="1:11" x14ac:dyDescent="0.35">
      <c r="A13" s="9"/>
      <c r="B13" s="83" t="s">
        <v>23</v>
      </c>
      <c r="C13" s="68" t="s">
        <v>37</v>
      </c>
      <c r="D13" s="49" t="s">
        <v>38</v>
      </c>
      <c r="E13" s="22">
        <v>60</v>
      </c>
      <c r="F13" s="11">
        <v>11.47</v>
      </c>
      <c r="G13" s="30">
        <v>85</v>
      </c>
      <c r="H13" s="30">
        <v>2</v>
      </c>
      <c r="I13" s="30">
        <v>5</v>
      </c>
      <c r="J13" s="84">
        <v>9.1</v>
      </c>
    </row>
    <row r="14" spans="1:11" x14ac:dyDescent="0.35">
      <c r="A14" s="9"/>
      <c r="B14" s="50" t="s">
        <v>17</v>
      </c>
      <c r="C14" s="85" t="s">
        <v>39</v>
      </c>
      <c r="D14" s="65" t="s">
        <v>40</v>
      </c>
      <c r="E14" s="22">
        <v>221</v>
      </c>
      <c r="F14" s="11">
        <v>26.57</v>
      </c>
      <c r="G14" s="30">
        <v>129</v>
      </c>
      <c r="H14" s="30">
        <v>8.64</v>
      </c>
      <c r="I14" s="30">
        <v>4.32</v>
      </c>
      <c r="J14" s="31">
        <v>13.92</v>
      </c>
    </row>
    <row r="15" spans="1:11" x14ac:dyDescent="0.35">
      <c r="A15" s="9"/>
      <c r="B15" s="8" t="s">
        <v>25</v>
      </c>
      <c r="C15" s="17" t="s">
        <v>41</v>
      </c>
      <c r="D15" s="49" t="s">
        <v>42</v>
      </c>
      <c r="E15" s="18">
        <v>90</v>
      </c>
      <c r="F15" s="86">
        <v>48.75</v>
      </c>
      <c r="G15" s="30">
        <v>274.5</v>
      </c>
      <c r="H15" s="30">
        <v>12.15</v>
      </c>
      <c r="I15" s="30">
        <v>13.41</v>
      </c>
      <c r="J15" s="31">
        <v>6.66</v>
      </c>
    </row>
    <row r="16" spans="1:11" ht="15.5" x14ac:dyDescent="0.35">
      <c r="A16" s="9"/>
      <c r="B16" s="32" t="s">
        <v>24</v>
      </c>
      <c r="C16" s="17" t="s">
        <v>43</v>
      </c>
      <c r="D16" s="19" t="s">
        <v>44</v>
      </c>
      <c r="E16" s="18">
        <v>150</v>
      </c>
      <c r="F16" s="7">
        <v>19.82</v>
      </c>
      <c r="G16" s="75">
        <v>145.80000000000001</v>
      </c>
      <c r="H16" s="75">
        <v>3.1</v>
      </c>
      <c r="I16" s="75">
        <v>6</v>
      </c>
      <c r="J16" s="76">
        <v>19.7</v>
      </c>
    </row>
    <row r="17" spans="1:10" x14ac:dyDescent="0.35">
      <c r="A17" s="9"/>
      <c r="B17" s="8" t="s">
        <v>13</v>
      </c>
      <c r="C17" s="78" t="s">
        <v>45</v>
      </c>
      <c r="D17" s="66" t="s">
        <v>46</v>
      </c>
      <c r="E17" s="22">
        <v>200</v>
      </c>
      <c r="F17" s="11">
        <v>13.82</v>
      </c>
      <c r="G17" s="42">
        <v>32.700000000000003</v>
      </c>
      <c r="H17" s="42">
        <v>0.1</v>
      </c>
      <c r="I17" s="42">
        <v>0.1</v>
      </c>
      <c r="J17" s="67">
        <v>7.9</v>
      </c>
    </row>
    <row r="18" spans="1:10" x14ac:dyDescent="0.35">
      <c r="A18" s="9"/>
      <c r="B18" s="8" t="s">
        <v>34</v>
      </c>
      <c r="C18" s="15" t="s">
        <v>15</v>
      </c>
      <c r="D18" s="19" t="s">
        <v>35</v>
      </c>
      <c r="E18" s="18">
        <v>38</v>
      </c>
      <c r="F18" s="23">
        <v>20.52</v>
      </c>
      <c r="G18" s="27">
        <v>198</v>
      </c>
      <c r="H18" s="24">
        <v>2.4</v>
      </c>
      <c r="I18" s="24">
        <v>11.3</v>
      </c>
      <c r="J18" s="25">
        <v>22.5</v>
      </c>
    </row>
    <row r="19" spans="1:10" x14ac:dyDescent="0.35">
      <c r="A19" s="9"/>
      <c r="B19" s="8" t="s">
        <v>14</v>
      </c>
      <c r="C19" s="15" t="s">
        <v>15</v>
      </c>
      <c r="D19" s="19" t="s">
        <v>16</v>
      </c>
      <c r="E19" s="18">
        <v>30</v>
      </c>
      <c r="F19" s="23">
        <v>3</v>
      </c>
      <c r="G19" s="24">
        <v>63</v>
      </c>
      <c r="H19" s="24">
        <v>1.8</v>
      </c>
      <c r="I19" s="24">
        <v>0.3</v>
      </c>
      <c r="J19" s="25">
        <v>12.9</v>
      </c>
    </row>
    <row r="20" spans="1:10" x14ac:dyDescent="0.35">
      <c r="A20" s="9"/>
      <c r="B20" s="8" t="s">
        <v>14</v>
      </c>
      <c r="C20" s="26" t="s">
        <v>15</v>
      </c>
      <c r="D20" s="19" t="s">
        <v>22</v>
      </c>
      <c r="E20" s="36">
        <v>30</v>
      </c>
      <c r="F20" s="10">
        <v>2.99</v>
      </c>
      <c r="G20" s="27">
        <v>57</v>
      </c>
      <c r="H20" s="28">
        <v>1.8</v>
      </c>
      <c r="I20" s="28">
        <v>0.3</v>
      </c>
      <c r="J20" s="29">
        <v>11.4</v>
      </c>
    </row>
    <row r="21" spans="1:10" x14ac:dyDescent="0.35">
      <c r="A21" s="16"/>
      <c r="B21" s="51"/>
      <c r="C21" s="52"/>
      <c r="D21" s="39"/>
      <c r="E21" s="40">
        <f>SUM(E12:E20)</f>
        <v>1059</v>
      </c>
      <c r="F21" s="53">
        <f>SUM(F12:F20)</f>
        <v>197.34</v>
      </c>
      <c r="G21" s="54">
        <f>SUM(G12:G20)</f>
        <v>1097.8</v>
      </c>
      <c r="H21" s="41">
        <f>SUM(H12:H20)</f>
        <v>32.950000000000003</v>
      </c>
      <c r="I21" s="41">
        <f>SUM(I12:I20)</f>
        <v>41.449999999999996</v>
      </c>
      <c r="J21" s="55">
        <f>SUM(J12:J20)</f>
        <v>128.80000000000001</v>
      </c>
    </row>
    <row r="22" spans="1:10" ht="15" thickBot="1" x14ac:dyDescent="0.4">
      <c r="A22" s="20"/>
      <c r="B22" s="56"/>
      <c r="C22" s="21"/>
      <c r="D22" s="57"/>
      <c r="E22" s="58"/>
      <c r="F22" s="59"/>
      <c r="G22" s="60"/>
      <c r="H22" s="61"/>
      <c r="I22" s="61"/>
      <c r="J22" s="62"/>
    </row>
  </sheetData>
  <hyperlinks>
    <hyperlink ref="B21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2024-12-16T20:59:40Z</dcterms:modified>
</cp:coreProperties>
</file>