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161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12" i="3"/>
  <c r="H23" i="3"/>
  <c r="F23" i="3"/>
  <c r="J22" i="3"/>
  <c r="H22" i="3"/>
  <c r="G22" i="3"/>
  <c r="J21" i="3"/>
  <c r="I21" i="3"/>
  <c r="I23" i="3" s="1"/>
  <c r="H21" i="3"/>
  <c r="G21" i="3"/>
  <c r="G23" i="3" s="1"/>
  <c r="J14" i="3"/>
  <c r="J10" i="3"/>
  <c r="I10" i="3"/>
  <c r="H10" i="3"/>
  <c r="G10" i="3"/>
  <c r="J5" i="3"/>
  <c r="H5" i="3"/>
  <c r="G5" i="3"/>
  <c r="F5" i="3"/>
  <c r="F12" i="3" s="1"/>
  <c r="J4" i="3"/>
  <c r="I4" i="3"/>
  <c r="I12" i="3" s="1"/>
  <c r="H4" i="3"/>
  <c r="H12" i="3" s="1"/>
  <c r="G4" i="3"/>
  <c r="J12" i="3" l="1"/>
  <c r="J23" i="3"/>
  <c r="G12" i="3"/>
</calcChain>
</file>

<file path=xl/sharedStrings.xml><?xml version="1.0" encoding="utf-8"?>
<sst xmlns="http://schemas.openxmlformats.org/spreadsheetml/2006/main" count="68" uniqueCount="51">
  <si>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</si>
  <si>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</si>
  <si>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</si>
  <si>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</si>
  <si>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</si>
  <si>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</si>
  <si>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</si>
  <si>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</si>
  <si>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</si>
  <si>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</si>
  <si>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</si>
  <si>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</si>
  <si>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</si>
  <si>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</si>
  <si>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</si>
  <si>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</si>
  <si>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</si>
  <si>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</si>
  <si>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</si>
  <si>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</si>
  <si>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</si>
  <si>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</si>
  <si>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</si>
  <si>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</si>
  <si>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</si>
  <si>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</si>
  <si>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</si>
  <si>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</si>
  <si>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Виноград</t>
  </si>
  <si>
    <t>Зелёный горошек</t>
  </si>
  <si>
    <t>Т. 27 сб. 1981г.</t>
  </si>
  <si>
    <t>Рыба припущенная</t>
  </si>
  <si>
    <t>№ 305 сб.2011г.</t>
  </si>
  <si>
    <t>Рис припущенный</t>
  </si>
  <si>
    <t>№ 1041 сб.1981г.</t>
  </si>
  <si>
    <t>Напиток апельсиновый</t>
  </si>
  <si>
    <t>сладкое</t>
  </si>
  <si>
    <t>Рулет  бисквитный</t>
  </si>
  <si>
    <t>Молоко "Умница"</t>
  </si>
  <si>
    <t>Сок</t>
  </si>
  <si>
    <t>№ 49   сб.2011г.</t>
  </si>
  <si>
    <t>Салат витаминный</t>
  </si>
  <si>
    <t>№ 88 сб.2011г.</t>
  </si>
  <si>
    <t>Борщ с укропом, говядиной отварной</t>
  </si>
  <si>
    <t>Т.18 сб. 1981 г</t>
  </si>
  <si>
    <t>Сосиска отварная</t>
  </si>
  <si>
    <t>№ 312 сб.2011г.</t>
  </si>
  <si>
    <t>Картофельное пюре</t>
  </si>
  <si>
    <t>КО</t>
  </si>
  <si>
    <t>Напиток мандариновый</t>
  </si>
  <si>
    <t>2024-12-12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</si>
</sst>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2" fontId="4" fillId="2" borderId="9" xfId="1" applyNumberFormat="1" applyFont="1" applyFill="1" applyBorder="1" applyAlignment="1"/>
    <xf numFmtId="0" fontId="5" fillId="0" borderId="17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5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8" xfId="0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9" xfId="0" applyFont="1" applyBorder="1"/>
    <xf numFmtId="0" fontId="4" fillId="2" borderId="20" xfId="2" applyNumberFormat="1" applyFont="1" applyFill="1" applyBorder="1" applyAlignment="1">
      <alignment horizontal="center"/>
    </xf>
    <xf numFmtId="0" fontId="1" fillId="0" borderId="22" xfId="0" applyFont="1" applyBorder="1"/>
    <xf numFmtId="0" fontId="4" fillId="2" borderId="23" xfId="0" applyFont="1" applyFill="1" applyBorder="1"/>
    <xf numFmtId="0" fontId="4" fillId="2" borderId="24" xfId="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2" borderId="26" xfId="0" applyFont="1" applyFill="1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3" xfId="1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9" xfId="0" applyFont="1" applyBorder="1"/>
    <xf numFmtId="0" fontId="1" fillId="2" borderId="13" xfId="0" applyFont="1" applyFill="1" applyBorder="1"/>
    <xf numFmtId="0" fontId="1" fillId="0" borderId="28" xfId="0" applyFont="1" applyBorder="1"/>
    <xf numFmtId="0" fontId="1" fillId="2" borderId="29" xfId="0" applyFont="1" applyFill="1" applyBorder="1"/>
    <xf numFmtId="2" fontId="4" fillId="2" borderId="23" xfId="1" applyNumberFormat="1" applyFont="1" applyFill="1" applyBorder="1" applyAlignment="1"/>
    <xf numFmtId="164" fontId="4" fillId="2" borderId="24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30" xfId="0" applyFont="1" applyFill="1" applyBorder="1"/>
    <xf numFmtId="0" fontId="4" fillId="2" borderId="31" xfId="1" applyFont="1" applyFill="1" applyBorder="1"/>
    <xf numFmtId="0" fontId="1" fillId="2" borderId="31" xfId="0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2" fontId="4" fillId="2" borderId="32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33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/>
    </xf>
    <xf numFmtId="0" fontId="1" fillId="0" borderId="34" xfId="0" applyFont="1" applyBorder="1"/>
    <xf numFmtId="0" fontId="4" fillId="2" borderId="20" xfId="0" applyFont="1" applyFill="1" applyBorder="1"/>
    <xf numFmtId="2" fontId="4" fillId="2" borderId="20" xfId="1" applyNumberFormat="1" applyFont="1" applyFill="1" applyBorder="1" applyAlignment="1"/>
    <xf numFmtId="164" fontId="1" fillId="0" borderId="9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1" fillId="2" borderId="0" xfId="0" applyFont="1" applyFill="1" applyBorder="1"/>
    <xf numFmtId="2" fontId="4" fillId="2" borderId="1" xfId="1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0" borderId="0" xfId="0" applyFont="1"/>
    <xf numFmtId="2" fontId="4" fillId="2" borderId="1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0" xfId="0" applyFont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B11" sqref="B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4" t="s">
        <v>19</v>
      </c>
      <c r="C1" s="35"/>
      <c r="D1" s="36"/>
      <c r="E1" s="1" t="s">
        <v>10</v>
      </c>
      <c r="F1" s="2"/>
      <c r="G1" s="1"/>
      <c r="H1" s="1"/>
      <c r="I1" s="1" t="s">
        <v>1</v>
      </c>
      <c r="J1" s="13" t="s">
        <v>50</v>
      </c>
      <c r="K1" s="14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49" t="s">
        <v>12</v>
      </c>
      <c r="F3" s="49" t="s">
        <v>4</v>
      </c>
      <c r="G3" s="50" t="s">
        <v>5</v>
      </c>
      <c r="H3" s="49" t="s">
        <v>6</v>
      </c>
      <c r="I3" s="49" t="s">
        <v>7</v>
      </c>
      <c r="J3" s="51" t="s">
        <v>8</v>
      </c>
    </row>
    <row r="4" spans="1:11" x14ac:dyDescent="0.25">
      <c r="A4" s="12" t="s">
        <v>21</v>
      </c>
      <c r="B4" s="46" t="s">
        <v>25</v>
      </c>
      <c r="C4" s="73" t="s">
        <v>26</v>
      </c>
      <c r="D4" s="74" t="s">
        <v>28</v>
      </c>
      <c r="E4" s="39">
        <v>177</v>
      </c>
      <c r="F4" s="75">
        <v>52.46</v>
      </c>
      <c r="G4" s="44">
        <f>72*1.77</f>
        <v>127.44</v>
      </c>
      <c r="H4" s="44">
        <f>0.6*1.77</f>
        <v>1.0620000000000001</v>
      </c>
      <c r="I4" s="44">
        <f>0.6*1.77</f>
        <v>1.0620000000000001</v>
      </c>
      <c r="J4" s="45">
        <f>15.4*1.77</f>
        <v>27.258000000000003</v>
      </c>
    </row>
    <row r="5" spans="1:11" x14ac:dyDescent="0.25">
      <c r="A5" s="9"/>
      <c r="B5" s="33" t="s">
        <v>23</v>
      </c>
      <c r="C5" s="38" t="s">
        <v>26</v>
      </c>
      <c r="D5" s="57" t="s">
        <v>29</v>
      </c>
      <c r="E5" s="23">
        <v>60</v>
      </c>
      <c r="F5" s="11">
        <f>15.4*0.6*1.91</f>
        <v>17.648399999999999</v>
      </c>
      <c r="G5" s="76">
        <f>35*0.6</f>
        <v>21</v>
      </c>
      <c r="H5" s="76">
        <f>3*0.6</f>
        <v>1.7999999999999998</v>
      </c>
      <c r="I5" s="76">
        <v>0</v>
      </c>
      <c r="J5" s="77">
        <f>6*0.6</f>
        <v>3.5999999999999996</v>
      </c>
    </row>
    <row r="6" spans="1:11" x14ac:dyDescent="0.25">
      <c r="A6" s="9"/>
      <c r="B6" s="58" t="s">
        <v>18</v>
      </c>
      <c r="C6" s="78" t="s">
        <v>30</v>
      </c>
      <c r="D6" s="19" t="s">
        <v>31</v>
      </c>
      <c r="E6" s="18">
        <v>90</v>
      </c>
      <c r="F6" s="79">
        <v>44.96</v>
      </c>
      <c r="G6" s="48">
        <v>354.4</v>
      </c>
      <c r="H6" s="48">
        <v>15.2</v>
      </c>
      <c r="I6" s="48">
        <v>15.4</v>
      </c>
      <c r="J6" s="32">
        <v>13.92</v>
      </c>
    </row>
    <row r="7" spans="1:11" x14ac:dyDescent="0.25">
      <c r="A7" s="9"/>
      <c r="B7" s="47" t="s">
        <v>24</v>
      </c>
      <c r="C7" s="17" t="s">
        <v>32</v>
      </c>
      <c r="D7" s="19" t="s">
        <v>33</v>
      </c>
      <c r="E7" s="18">
        <v>150</v>
      </c>
      <c r="F7" s="7">
        <v>12.49</v>
      </c>
      <c r="G7" s="71">
        <v>208.7</v>
      </c>
      <c r="H7" s="80">
        <v>3.6</v>
      </c>
      <c r="I7" s="80">
        <v>5.4</v>
      </c>
      <c r="J7" s="81">
        <v>36.4</v>
      </c>
    </row>
    <row r="8" spans="1:11" x14ac:dyDescent="0.25">
      <c r="A8" s="9"/>
      <c r="B8" s="8" t="s">
        <v>13</v>
      </c>
      <c r="C8" s="82" t="s">
        <v>34</v>
      </c>
      <c r="D8" s="19" t="s">
        <v>35</v>
      </c>
      <c r="E8" s="20">
        <v>200</v>
      </c>
      <c r="F8" s="7">
        <v>8.0299999999999994</v>
      </c>
      <c r="G8" s="31">
        <v>106.4</v>
      </c>
      <c r="H8" s="31">
        <v>0.7</v>
      </c>
      <c r="I8" s="31">
        <v>0.1</v>
      </c>
      <c r="J8" s="32">
        <v>25.6</v>
      </c>
    </row>
    <row r="9" spans="1:11" x14ac:dyDescent="0.25">
      <c r="A9" s="16"/>
      <c r="B9" s="8" t="s">
        <v>14</v>
      </c>
      <c r="C9" s="15" t="s">
        <v>15</v>
      </c>
      <c r="D9" s="19" t="s">
        <v>16</v>
      </c>
      <c r="E9" s="18">
        <v>30</v>
      </c>
      <c r="F9" s="24">
        <v>3</v>
      </c>
      <c r="G9" s="25">
        <v>63</v>
      </c>
      <c r="H9" s="25">
        <v>1.8</v>
      </c>
      <c r="I9" s="25">
        <v>0.3</v>
      </c>
      <c r="J9" s="26">
        <v>12.9</v>
      </c>
    </row>
    <row r="10" spans="1:11" x14ac:dyDescent="0.25">
      <c r="A10" s="16"/>
      <c r="B10" s="8" t="s">
        <v>36</v>
      </c>
      <c r="C10" s="15" t="s">
        <v>15</v>
      </c>
      <c r="D10" s="19" t="s">
        <v>37</v>
      </c>
      <c r="E10" s="20">
        <v>200</v>
      </c>
      <c r="F10" s="10">
        <v>89.6</v>
      </c>
      <c r="G10" s="31">
        <f>370*2</f>
        <v>740</v>
      </c>
      <c r="H10" s="71">
        <f>5*2</f>
        <v>10</v>
      </c>
      <c r="I10" s="71">
        <f>12*2</f>
        <v>24</v>
      </c>
      <c r="J10" s="26">
        <f>62*2</f>
        <v>124</v>
      </c>
    </row>
    <row r="11" spans="1:11" x14ac:dyDescent="0.25">
      <c r="A11" s="16"/>
      <c r="B11" s="8" t="s">
        <v>13</v>
      </c>
      <c r="C11" s="15" t="s">
        <v>15</v>
      </c>
      <c r="D11" s="57" t="s">
        <v>39</v>
      </c>
      <c r="E11" s="23">
        <v>200</v>
      </c>
      <c r="F11" s="72">
        <v>48</v>
      </c>
      <c r="G11" s="83">
        <v>84</v>
      </c>
      <c r="H11" s="83">
        <v>0</v>
      </c>
      <c r="I11" s="83">
        <v>0</v>
      </c>
      <c r="J11" s="48">
        <v>20.100000000000001</v>
      </c>
    </row>
    <row r="12" spans="1:11" x14ac:dyDescent="0.25">
      <c r="A12" s="16"/>
      <c r="B12" s="8"/>
      <c r="C12" s="15"/>
      <c r="D12" s="57"/>
      <c r="E12" s="23">
        <f>SUM(E4:E11)</f>
        <v>1107</v>
      </c>
      <c r="F12" s="72">
        <f>SUM(F4:F11)</f>
        <v>276.1884</v>
      </c>
      <c r="G12" s="83">
        <f>SUM(G4:G11)</f>
        <v>1704.94</v>
      </c>
      <c r="H12" s="83">
        <f>SUM(H4:H11)</f>
        <v>34.161999999999999</v>
      </c>
      <c r="I12" s="83">
        <f>SUM(I4:I11)</f>
        <v>46.262</v>
      </c>
      <c r="J12" s="48">
        <f>SUM(J4:J11)</f>
        <v>263.77800000000002</v>
      </c>
    </row>
    <row r="13" spans="1:11" ht="15.75" thickBot="1" x14ac:dyDescent="0.3">
      <c r="A13" s="16"/>
      <c r="B13" s="16"/>
      <c r="C13" s="40"/>
      <c r="D13" s="41"/>
      <c r="E13" s="42"/>
      <c r="F13" s="52"/>
      <c r="G13" s="43"/>
      <c r="H13" s="53"/>
      <c r="I13" s="53"/>
      <c r="J13" s="54"/>
    </row>
    <row r="14" spans="1:11" ht="15.75" thickBot="1" x14ac:dyDescent="0.3">
      <c r="A14" s="16"/>
      <c r="B14" s="46" t="s">
        <v>23</v>
      </c>
      <c r="C14" s="73" t="s">
        <v>40</v>
      </c>
      <c r="D14" s="74" t="s">
        <v>41</v>
      </c>
      <c r="E14" s="39">
        <v>60</v>
      </c>
      <c r="F14" s="75">
        <v>13.41</v>
      </c>
      <c r="G14" s="84">
        <v>68</v>
      </c>
      <c r="H14" s="84">
        <v>2</v>
      </c>
      <c r="I14" s="84">
        <v>3.5</v>
      </c>
      <c r="J14" s="85">
        <f>2.9*0.6</f>
        <v>1.74</v>
      </c>
    </row>
    <row r="15" spans="1:11" x14ac:dyDescent="0.25">
      <c r="A15" s="12" t="s">
        <v>9</v>
      </c>
      <c r="B15" s="33" t="s">
        <v>17</v>
      </c>
      <c r="C15" s="17" t="s">
        <v>42</v>
      </c>
      <c r="D15" s="57" t="s">
        <v>43</v>
      </c>
      <c r="E15" s="23">
        <v>227</v>
      </c>
      <c r="F15" s="11">
        <v>38.29</v>
      </c>
      <c r="G15" s="55">
        <v>158.6</v>
      </c>
      <c r="H15" s="55">
        <v>10.4</v>
      </c>
      <c r="I15" s="55">
        <v>7.9</v>
      </c>
      <c r="J15" s="56">
        <v>10.6</v>
      </c>
    </row>
    <row r="16" spans="1:11" x14ac:dyDescent="0.25">
      <c r="A16" s="9"/>
      <c r="B16" s="33" t="s">
        <v>27</v>
      </c>
      <c r="C16" s="38" t="s">
        <v>44</v>
      </c>
      <c r="D16" s="57" t="s">
        <v>45</v>
      </c>
      <c r="E16" s="23">
        <v>100</v>
      </c>
      <c r="F16" s="11">
        <v>61.8</v>
      </c>
      <c r="G16" s="86">
        <v>296</v>
      </c>
      <c r="H16" s="31">
        <v>11</v>
      </c>
      <c r="I16" s="31">
        <v>28</v>
      </c>
      <c r="J16" s="32">
        <v>0</v>
      </c>
    </row>
    <row r="17" spans="1:10" ht="15.75" x14ac:dyDescent="0.25">
      <c r="A17" s="9"/>
      <c r="B17" s="33" t="s">
        <v>24</v>
      </c>
      <c r="C17" s="17" t="s">
        <v>46</v>
      </c>
      <c r="D17" s="19" t="s">
        <v>47</v>
      </c>
      <c r="E17" s="18">
        <v>150</v>
      </c>
      <c r="F17" s="7">
        <v>19.82</v>
      </c>
      <c r="G17" s="87">
        <v>145.80000000000001</v>
      </c>
      <c r="H17" s="87">
        <v>3.1</v>
      </c>
      <c r="I17" s="87">
        <v>6</v>
      </c>
      <c r="J17" s="88">
        <v>19.7</v>
      </c>
    </row>
    <row r="18" spans="1:10" x14ac:dyDescent="0.25">
      <c r="A18" s="9"/>
      <c r="B18" s="8" t="s">
        <v>13</v>
      </c>
      <c r="C18" s="89" t="s">
        <v>48</v>
      </c>
      <c r="D18" s="19" t="s">
        <v>49</v>
      </c>
      <c r="E18" s="20">
        <v>200</v>
      </c>
      <c r="F18" s="7">
        <v>7.39</v>
      </c>
      <c r="G18" s="31">
        <v>106.4</v>
      </c>
      <c r="H18" s="31">
        <v>0.7</v>
      </c>
      <c r="I18" s="31">
        <v>0.1</v>
      </c>
      <c r="J18" s="32">
        <v>25.6</v>
      </c>
    </row>
    <row r="19" spans="1:10" x14ac:dyDescent="0.25">
      <c r="A19" s="9"/>
      <c r="B19" s="8" t="s">
        <v>14</v>
      </c>
      <c r="C19" s="15" t="s">
        <v>15</v>
      </c>
      <c r="D19" s="19" t="s">
        <v>16</v>
      </c>
      <c r="E19" s="18">
        <v>30</v>
      </c>
      <c r="F19" s="24">
        <v>3</v>
      </c>
      <c r="G19" s="25">
        <v>63</v>
      </c>
      <c r="H19" s="25">
        <v>1.8</v>
      </c>
      <c r="I19" s="25">
        <v>0.3</v>
      </c>
      <c r="J19" s="26">
        <v>12.9</v>
      </c>
    </row>
    <row r="20" spans="1:10" x14ac:dyDescent="0.25">
      <c r="A20" s="9"/>
      <c r="B20" s="8" t="s">
        <v>14</v>
      </c>
      <c r="C20" s="27" t="s">
        <v>15</v>
      </c>
      <c r="D20" s="19" t="s">
        <v>22</v>
      </c>
      <c r="E20" s="37">
        <v>30</v>
      </c>
      <c r="F20" s="10">
        <v>2.99</v>
      </c>
      <c r="G20" s="28">
        <v>57</v>
      </c>
      <c r="H20" s="29">
        <v>1.8</v>
      </c>
      <c r="I20" s="29">
        <v>0.3</v>
      </c>
      <c r="J20" s="30">
        <v>11.4</v>
      </c>
    </row>
    <row r="21" spans="1:10" x14ac:dyDescent="0.25">
      <c r="A21" s="9"/>
      <c r="B21" s="8" t="s">
        <v>36</v>
      </c>
      <c r="C21" s="15" t="s">
        <v>15</v>
      </c>
      <c r="D21" s="19" t="s">
        <v>37</v>
      </c>
      <c r="E21" s="20">
        <v>200</v>
      </c>
      <c r="F21" s="10">
        <v>89.6</v>
      </c>
      <c r="G21" s="31">
        <f>370*2</f>
        <v>740</v>
      </c>
      <c r="H21" s="71">
        <f>5*2</f>
        <v>10</v>
      </c>
      <c r="I21" s="71">
        <f>12*2</f>
        <v>24</v>
      </c>
      <c r="J21" s="26">
        <f>62*2</f>
        <v>124</v>
      </c>
    </row>
    <row r="22" spans="1:10" x14ac:dyDescent="0.25">
      <c r="A22" s="9"/>
      <c r="B22" s="8" t="s">
        <v>13</v>
      </c>
      <c r="C22" s="15" t="s">
        <v>15</v>
      </c>
      <c r="D22" s="19" t="s">
        <v>38</v>
      </c>
      <c r="E22" s="18">
        <v>200</v>
      </c>
      <c r="F22" s="24">
        <v>49</v>
      </c>
      <c r="G22" s="28">
        <f>69*2</f>
        <v>138</v>
      </c>
      <c r="H22" s="25">
        <f>2.8*2</f>
        <v>5.6</v>
      </c>
      <c r="I22" s="25">
        <v>6.4</v>
      </c>
      <c r="J22" s="26">
        <f>4.7*2</f>
        <v>9.4</v>
      </c>
    </row>
    <row r="23" spans="1:10" x14ac:dyDescent="0.25">
      <c r="A23" s="9"/>
      <c r="B23" s="59"/>
      <c r="C23" s="60"/>
      <c r="D23" s="41"/>
      <c r="E23" s="42">
        <f t="shared" ref="E23:J23" si="0">SUM(E14:E22)</f>
        <v>1197</v>
      </c>
      <c r="F23" s="61">
        <f t="shared" si="0"/>
        <v>285.29999999999995</v>
      </c>
      <c r="G23" s="62">
        <f t="shared" si="0"/>
        <v>1772.8000000000002</v>
      </c>
      <c r="H23" s="43">
        <f t="shared" si="0"/>
        <v>46.4</v>
      </c>
      <c r="I23" s="43">
        <f t="shared" si="0"/>
        <v>76.5</v>
      </c>
      <c r="J23" s="63">
        <f t="shared" si="0"/>
        <v>215.34</v>
      </c>
    </row>
    <row r="24" spans="1:10" ht="15.75" thickBot="1" x14ac:dyDescent="0.3">
      <c r="A24" s="16"/>
      <c r="B24" s="64"/>
      <c r="C24" s="22"/>
      <c r="D24" s="65"/>
      <c r="E24" s="66"/>
      <c r="F24" s="67"/>
      <c r="G24" s="68"/>
      <c r="H24" s="69"/>
      <c r="I24" s="69"/>
      <c r="J24" s="70"/>
    </row>
    <row r="25" spans="1:10" ht="15.75" thickBot="1" x14ac:dyDescent="0.3">
      <c r="A25" s="21"/>
    </row>
  </sheetData>
  <hyperlinks>
    <hyperlink ref="B23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2024-12-11T23:56:58Z</dcterms:modified>
</cp:coreProperties>
</file>