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11" i="3"/>
  <c r="F21" i="3"/>
  <c r="F22" i="3" s="1"/>
  <c r="J14" i="3"/>
  <c r="G14" i="3"/>
  <c r="J13" i="3"/>
  <c r="J22" i="3" s="1"/>
  <c r="I13" i="3"/>
  <c r="I22" i="3" s="1"/>
  <c r="H13" i="3"/>
  <c r="H22" i="3" s="1"/>
  <c r="G13" i="3"/>
  <c r="G22" i="3" s="1"/>
  <c r="F10" i="3"/>
  <c r="J7" i="3"/>
  <c r="I7" i="3"/>
  <c r="I11" i="3" s="1"/>
  <c r="H7" i="3"/>
  <c r="G7" i="3"/>
  <c r="G11" i="3" s="1"/>
  <c r="E5" i="3"/>
  <c r="J4" i="3"/>
  <c r="J11" i="3" s="1"/>
  <c r="I4" i="3"/>
  <c r="H4" i="3"/>
  <c r="H11" i="3" s="1"/>
  <c r="G4" i="3"/>
  <c r="F4" i="3"/>
  <c r="F11" i="3" s="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<sst xmlns="http://schemas.openxmlformats.org/spreadsheetml/2006/main" count="65" uniqueCount="49">
  <si>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</si>
  <si>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</si>
  <si>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</si>
  <si>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</si>
  <si>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</si>
  <si>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</si>
  <si>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</si>
  <si>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</si>
  <si>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</si>
  <si>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</si>
  <si>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</si>
  <si>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</si>
  <si>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</si>
  <si>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</si>
  <si>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</si>
  <si>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</si>
  <si>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</si>
  <si>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</si>
  <si>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</si>
  <si>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</si>
  <si>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</si>
  <si>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</si>
  <si>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</si>
  <si>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</si>
  <si>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</si>
  <si>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</si>
  <si>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</si>
  <si>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</si>
  <si>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Яблоко</t>
  </si>
  <si>
    <t>Груша</t>
  </si>
  <si>
    <t>Салат из свежего огурца</t>
  </si>
  <si>
    <t>№ 658 сб.2011г.</t>
  </si>
  <si>
    <t>Котлета  из говядины</t>
  </si>
  <si>
    <t>№ 302 сб.2011г.</t>
  </si>
  <si>
    <t>Каша гречневая</t>
  </si>
  <si>
    <t>№ 54-2гн-2020</t>
  </si>
  <si>
    <t>Чай с сахаром</t>
  </si>
  <si>
    <t>орехи</t>
  </si>
  <si>
    <t>Орех "Миндаль"</t>
  </si>
  <si>
    <t>Огурец  консервированный</t>
  </si>
  <si>
    <t>№ 88 сб.1981г</t>
  </si>
  <si>
    <t>Щи с укропом, говядиной отварной</t>
  </si>
  <si>
    <t>№ 279 сб.2011г.</t>
  </si>
  <si>
    <t xml:space="preserve">Тефтели из говядины с соусом </t>
  </si>
  <si>
    <t>№ 305 сб.2011г.</t>
  </si>
  <si>
    <t>Рис припущенный</t>
  </si>
  <si>
    <t>КО</t>
  </si>
  <si>
    <t>Напиток апельсиновый</t>
  </si>
  <si>
    <t>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</si>
</sst>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3" xfId="2" applyNumberFormat="1" applyFont="1" applyFill="1" applyBorder="1" applyAlignment="1">
      <alignment horizontal="center"/>
    </xf>
    <xf numFmtId="0" fontId="1" fillId="0" borderId="25" xfId="0" applyFont="1" applyBorder="1"/>
    <xf numFmtId="0" fontId="4" fillId="2" borderId="26" xfId="0" applyFont="1" applyFill="1" applyBorder="1"/>
    <xf numFmtId="0" fontId="4" fillId="2" borderId="27" xfId="2" applyNumberFormat="1" applyFont="1" applyFill="1" applyBorder="1" applyAlignment="1">
      <alignment horizontal="center"/>
    </xf>
    <xf numFmtId="0" fontId="1" fillId="2" borderId="28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6" xfId="1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29" xfId="0" applyNumberFormat="1" applyFont="1" applyFill="1" applyBorder="1" applyAlignment="1"/>
    <xf numFmtId="0" fontId="1" fillId="2" borderId="30" xfId="0" applyFont="1" applyFill="1" applyBorder="1"/>
    <xf numFmtId="0" fontId="1" fillId="0" borderId="31" xfId="0" applyFont="1" applyBorder="1"/>
    <xf numFmtId="0" fontId="1" fillId="2" borderId="32" xfId="0" applyFont="1" applyFill="1" applyBorder="1"/>
    <xf numFmtId="164" fontId="4" fillId="2" borderId="23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1" fillId="0" borderId="16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34" xfId="0" applyFont="1" applyFill="1" applyBorder="1"/>
    <xf numFmtId="2" fontId="4" fillId="2" borderId="23" xfId="1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1" fillId="2" borderId="22" xfId="0" applyFont="1" applyFill="1" applyBorder="1"/>
    <xf numFmtId="0" fontId="4" fillId="0" borderId="1" xfId="0" applyFont="1" applyBorder="1"/>
    <xf numFmtId="2" fontId="1" fillId="0" borderId="3" xfId="0" applyNumberFormat="1" applyFont="1" applyFill="1" applyBorder="1" applyAlignment="1">
      <alignment horizontal="left"/>
    </xf>
    <xf numFmtId="2" fontId="4" fillId="2" borderId="26" xfId="1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1" fillId="2" borderId="35" xfId="0" applyFont="1" applyFill="1" applyBorder="1"/>
    <xf numFmtId="0" fontId="1" fillId="0" borderId="36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0" borderId="0" xfId="0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6" t="s">
        <v>19</v>
      </c>
      <c r="C1" s="37"/>
      <c r="D1" s="38"/>
      <c r="E1" s="1" t="s">
        <v>10</v>
      </c>
      <c r="F1" s="2"/>
      <c r="G1" s="1"/>
      <c r="H1" s="1"/>
      <c r="I1" s="1" t="s">
        <v>1</v>
      </c>
      <c r="J1" s="13" t="s">
        <v>48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4" t="s">
        <v>12</v>
      </c>
      <c r="F3" s="64" t="s">
        <v>4</v>
      </c>
      <c r="G3" s="65" t="s">
        <v>5</v>
      </c>
      <c r="H3" s="64" t="s">
        <v>6</v>
      </c>
      <c r="I3" s="64" t="s">
        <v>7</v>
      </c>
      <c r="J3" s="66" t="s">
        <v>8</v>
      </c>
    </row>
    <row r="4" spans="1:11" x14ac:dyDescent="0.35">
      <c r="A4" s="12" t="s">
        <v>21</v>
      </c>
      <c r="B4" s="61" t="s">
        <v>25</v>
      </c>
      <c r="C4" s="56" t="s">
        <v>15</v>
      </c>
      <c r="D4" s="68" t="s">
        <v>29</v>
      </c>
      <c r="E4" s="43">
        <v>275</v>
      </c>
      <c r="F4" s="69">
        <f>0.275*210</f>
        <v>57.750000000000007</v>
      </c>
      <c r="G4" s="59">
        <f>47*2.75</f>
        <v>129.25</v>
      </c>
      <c r="H4" s="59">
        <f>0.4*2.75</f>
        <v>1.1000000000000001</v>
      </c>
      <c r="I4" s="59">
        <f>0.3*2.75</f>
        <v>0.82499999999999996</v>
      </c>
      <c r="J4" s="60">
        <f>10.3*2.75</f>
        <v>28.325000000000003</v>
      </c>
    </row>
    <row r="5" spans="1:11" x14ac:dyDescent="0.35">
      <c r="A5" s="9"/>
      <c r="B5" s="35" t="s">
        <v>23</v>
      </c>
      <c r="C5" s="40" t="s">
        <v>26</v>
      </c>
      <c r="D5" s="41" t="s">
        <v>30</v>
      </c>
      <c r="E5" s="70">
        <f>67+3+5</f>
        <v>75</v>
      </c>
      <c r="F5" s="7">
        <v>21.48</v>
      </c>
      <c r="G5" s="71">
        <v>44.33</v>
      </c>
      <c r="H5" s="33">
        <v>0.64</v>
      </c>
      <c r="I5" s="33">
        <v>3.75</v>
      </c>
      <c r="J5" s="34">
        <v>1.93</v>
      </c>
    </row>
    <row r="6" spans="1:11" x14ac:dyDescent="0.35">
      <c r="A6" s="9"/>
      <c r="B6" s="35" t="s">
        <v>18</v>
      </c>
      <c r="C6" s="72" t="s">
        <v>31</v>
      </c>
      <c r="D6" s="41" t="s">
        <v>32</v>
      </c>
      <c r="E6" s="18">
        <v>90</v>
      </c>
      <c r="F6" s="7">
        <v>51.27</v>
      </c>
      <c r="G6" s="42">
        <v>271.2</v>
      </c>
      <c r="H6" s="42">
        <v>16.399999999999999</v>
      </c>
      <c r="I6" s="42">
        <v>16.32</v>
      </c>
      <c r="J6" s="42">
        <v>14.64</v>
      </c>
    </row>
    <row r="7" spans="1:11" x14ac:dyDescent="0.35">
      <c r="A7" s="9"/>
      <c r="B7" s="62" t="s">
        <v>24</v>
      </c>
      <c r="C7" s="17" t="s">
        <v>33</v>
      </c>
      <c r="D7" s="73" t="s">
        <v>34</v>
      </c>
      <c r="E7" s="70">
        <v>150</v>
      </c>
      <c r="F7" s="7">
        <v>10.89</v>
      </c>
      <c r="G7" s="33">
        <f>1625*0.15</f>
        <v>243.75</v>
      </c>
      <c r="H7" s="33">
        <f>57.32*0.15</f>
        <v>8.597999999999999</v>
      </c>
      <c r="I7" s="33">
        <f>40.62*0.15</f>
        <v>6.0929999999999991</v>
      </c>
      <c r="J7" s="34">
        <f>257.61*0.15</f>
        <v>38.641500000000001</v>
      </c>
    </row>
    <row r="8" spans="1:11" x14ac:dyDescent="0.35">
      <c r="A8" s="9"/>
      <c r="B8" s="62" t="s">
        <v>13</v>
      </c>
      <c r="C8" s="74" t="s">
        <v>35</v>
      </c>
      <c r="D8" s="73" t="s">
        <v>36</v>
      </c>
      <c r="E8" s="18">
        <v>200</v>
      </c>
      <c r="F8" s="7">
        <v>1.48</v>
      </c>
      <c r="G8" s="63">
        <v>26.8</v>
      </c>
      <c r="H8" s="63">
        <v>0.2</v>
      </c>
      <c r="I8" s="63">
        <v>0</v>
      </c>
      <c r="J8" s="67">
        <v>6.5</v>
      </c>
    </row>
    <row r="9" spans="1:11" x14ac:dyDescent="0.35">
      <c r="A9" s="16"/>
      <c r="B9" s="8" t="s">
        <v>14</v>
      </c>
      <c r="C9" s="15" t="s">
        <v>15</v>
      </c>
      <c r="D9" s="19" t="s">
        <v>16</v>
      </c>
      <c r="E9" s="18">
        <v>30</v>
      </c>
      <c r="F9" s="26">
        <v>3</v>
      </c>
      <c r="G9" s="27">
        <v>63</v>
      </c>
      <c r="H9" s="27">
        <v>1.8</v>
      </c>
      <c r="I9" s="27">
        <v>0.3</v>
      </c>
      <c r="J9" s="28">
        <v>12.9</v>
      </c>
    </row>
    <row r="10" spans="1:11" x14ac:dyDescent="0.35">
      <c r="A10" s="16"/>
      <c r="B10" s="8" t="s">
        <v>37</v>
      </c>
      <c r="C10" s="15" t="s">
        <v>15</v>
      </c>
      <c r="D10" s="19" t="s">
        <v>38</v>
      </c>
      <c r="E10" s="70">
        <v>100</v>
      </c>
      <c r="F10" s="26">
        <f>43750/350</f>
        <v>125</v>
      </c>
      <c r="G10" s="27">
        <v>579</v>
      </c>
      <c r="H10" s="27">
        <v>21.2</v>
      </c>
      <c r="I10" s="27">
        <v>49.9</v>
      </c>
      <c r="J10" s="28">
        <v>9.1</v>
      </c>
    </row>
    <row r="11" spans="1:11" x14ac:dyDescent="0.35">
      <c r="A11" s="16"/>
      <c r="B11" s="8"/>
      <c r="C11" s="15"/>
      <c r="D11" s="19"/>
      <c r="E11" s="70">
        <f>SUM(E4:E10)</f>
        <v>920</v>
      </c>
      <c r="F11" s="10">
        <f>SUM(F4:F10)</f>
        <v>270.87</v>
      </c>
      <c r="G11" s="27">
        <f>SUM(G4:G9)</f>
        <v>778.32999999999993</v>
      </c>
      <c r="H11" s="27">
        <f>SUM(H4:H9)</f>
        <v>28.738</v>
      </c>
      <c r="I11" s="27">
        <f>SUM(I4:I9)</f>
        <v>27.288</v>
      </c>
      <c r="J11" s="28">
        <f>SUM(J4:J9)</f>
        <v>102.93650000000001</v>
      </c>
    </row>
    <row r="12" spans="1:11" ht="15" thickBot="1" x14ac:dyDescent="0.4">
      <c r="A12" s="16"/>
      <c r="B12" s="16"/>
      <c r="C12" s="44"/>
      <c r="D12" s="45"/>
      <c r="E12" s="46"/>
      <c r="F12" s="75"/>
      <c r="G12" s="54"/>
      <c r="H12" s="76"/>
      <c r="I12" s="76"/>
      <c r="J12" s="77"/>
    </row>
    <row r="13" spans="1:11" x14ac:dyDescent="0.35">
      <c r="A13" s="12" t="s">
        <v>9</v>
      </c>
      <c r="B13" s="61" t="s">
        <v>25</v>
      </c>
      <c r="C13" s="56" t="s">
        <v>15</v>
      </c>
      <c r="D13" s="68" t="s">
        <v>28</v>
      </c>
      <c r="E13" s="43">
        <v>198</v>
      </c>
      <c r="F13" s="69">
        <v>37.58</v>
      </c>
      <c r="G13" s="59">
        <f>43*1.98</f>
        <v>85.14</v>
      </c>
      <c r="H13" s="59">
        <f>0.9*1.98</f>
        <v>1.782</v>
      </c>
      <c r="I13" s="59">
        <f>0.2*1.98</f>
        <v>0.39600000000000002</v>
      </c>
      <c r="J13" s="60">
        <f>8.1*1.98</f>
        <v>16.038</v>
      </c>
    </row>
    <row r="14" spans="1:11" x14ac:dyDescent="0.35">
      <c r="A14" s="9"/>
      <c r="B14" s="35" t="s">
        <v>23</v>
      </c>
      <c r="C14" s="40" t="s">
        <v>26</v>
      </c>
      <c r="D14" s="41" t="s">
        <v>39</v>
      </c>
      <c r="E14" s="70">
        <v>60</v>
      </c>
      <c r="F14" s="7">
        <v>20.97</v>
      </c>
      <c r="G14" s="71">
        <f>14*0.6</f>
        <v>8.4</v>
      </c>
      <c r="H14" s="33">
        <v>0</v>
      </c>
      <c r="I14" s="33">
        <v>0</v>
      </c>
      <c r="J14" s="34">
        <f>3*0.6</f>
        <v>1.7999999999999998</v>
      </c>
    </row>
    <row r="15" spans="1:11" x14ac:dyDescent="0.35">
      <c r="A15" s="9"/>
      <c r="B15" s="35" t="s">
        <v>17</v>
      </c>
      <c r="C15" s="17" t="s">
        <v>40</v>
      </c>
      <c r="D15" s="41" t="s">
        <v>41</v>
      </c>
      <c r="E15" s="25">
        <v>227</v>
      </c>
      <c r="F15" s="11">
        <v>38.090000000000003</v>
      </c>
      <c r="G15" s="78">
        <v>141.80000000000001</v>
      </c>
      <c r="H15" s="78">
        <v>8.1999999999999993</v>
      </c>
      <c r="I15" s="78">
        <v>8.8000000000000007</v>
      </c>
      <c r="J15" s="78">
        <v>6.3</v>
      </c>
    </row>
    <row r="16" spans="1:11" x14ac:dyDescent="0.35">
      <c r="A16" s="9"/>
      <c r="B16" s="79" t="s">
        <v>27</v>
      </c>
      <c r="C16" s="29" t="s">
        <v>42</v>
      </c>
      <c r="D16" s="73" t="s">
        <v>43</v>
      </c>
      <c r="E16" s="18">
        <v>165</v>
      </c>
      <c r="F16" s="11">
        <v>47.09</v>
      </c>
      <c r="G16" s="42">
        <v>177.75</v>
      </c>
      <c r="H16" s="42">
        <v>12.3</v>
      </c>
      <c r="I16" s="42">
        <v>10.95</v>
      </c>
      <c r="J16" s="42">
        <v>7.5</v>
      </c>
    </row>
    <row r="17" spans="1:10" x14ac:dyDescent="0.35">
      <c r="A17" s="9"/>
      <c r="B17" s="80" t="s">
        <v>24</v>
      </c>
      <c r="C17" s="17" t="s">
        <v>44</v>
      </c>
      <c r="D17" s="19" t="s">
        <v>45</v>
      </c>
      <c r="E17" s="18">
        <v>150</v>
      </c>
      <c r="F17" s="7">
        <v>12.49</v>
      </c>
      <c r="G17" s="42">
        <v>208.7</v>
      </c>
      <c r="H17" s="81">
        <v>3.6</v>
      </c>
      <c r="I17" s="81">
        <v>5.4</v>
      </c>
      <c r="J17" s="82">
        <v>36.4</v>
      </c>
    </row>
    <row r="18" spans="1:10" x14ac:dyDescent="0.35">
      <c r="A18" s="9"/>
      <c r="B18" s="8" t="s">
        <v>13</v>
      </c>
      <c r="C18" s="83" t="s">
        <v>46</v>
      </c>
      <c r="D18" s="19" t="s">
        <v>47</v>
      </c>
      <c r="E18" s="20">
        <v>200</v>
      </c>
      <c r="F18" s="7">
        <v>8.0299999999999994</v>
      </c>
      <c r="G18" s="33">
        <v>106.4</v>
      </c>
      <c r="H18" s="33">
        <v>0.7</v>
      </c>
      <c r="I18" s="33">
        <v>0.1</v>
      </c>
      <c r="J18" s="34">
        <v>25.6</v>
      </c>
    </row>
    <row r="19" spans="1:10" x14ac:dyDescent="0.35">
      <c r="A19" s="9"/>
      <c r="B19" s="8" t="s">
        <v>14</v>
      </c>
      <c r="C19" s="15" t="s">
        <v>15</v>
      </c>
      <c r="D19" s="19" t="s">
        <v>16</v>
      </c>
      <c r="E19" s="20">
        <v>30</v>
      </c>
      <c r="F19" s="26">
        <v>3</v>
      </c>
      <c r="G19" s="27">
        <v>63</v>
      </c>
      <c r="H19" s="27">
        <v>1.8</v>
      </c>
      <c r="I19" s="27">
        <v>0.3</v>
      </c>
      <c r="J19" s="28">
        <v>12.9</v>
      </c>
    </row>
    <row r="20" spans="1:10" x14ac:dyDescent="0.35">
      <c r="A20" s="9"/>
      <c r="B20" s="8" t="s">
        <v>14</v>
      </c>
      <c r="C20" s="29" t="s">
        <v>15</v>
      </c>
      <c r="D20" s="19" t="s">
        <v>22</v>
      </c>
      <c r="E20" s="39">
        <v>30</v>
      </c>
      <c r="F20" s="10">
        <v>2.99</v>
      </c>
      <c r="G20" s="30">
        <v>57</v>
      </c>
      <c r="H20" s="31">
        <v>1.8</v>
      </c>
      <c r="I20" s="31">
        <v>0.3</v>
      </c>
      <c r="J20" s="32">
        <v>11.4</v>
      </c>
    </row>
    <row r="21" spans="1:10" x14ac:dyDescent="0.35">
      <c r="A21" s="9"/>
      <c r="B21" s="8" t="s">
        <v>37</v>
      </c>
      <c r="C21" s="15" t="s">
        <v>15</v>
      </c>
      <c r="D21" s="19" t="s">
        <v>38</v>
      </c>
      <c r="E21" s="70">
        <v>100</v>
      </c>
      <c r="F21" s="26">
        <f>43750/350</f>
        <v>125</v>
      </c>
      <c r="G21" s="27">
        <v>579</v>
      </c>
      <c r="H21" s="27">
        <v>21.2</v>
      </c>
      <c r="I21" s="27">
        <v>49.9</v>
      </c>
      <c r="J21" s="28">
        <v>9.1</v>
      </c>
    </row>
    <row r="22" spans="1:10" x14ac:dyDescent="0.35">
      <c r="A22" s="16"/>
      <c r="B22" s="57"/>
      <c r="C22" s="47"/>
      <c r="D22" s="45"/>
      <c r="E22" s="46">
        <f>SUM(E13:E21)</f>
        <v>1160</v>
      </c>
      <c r="F22" s="52">
        <f>SUM(F13:F21)</f>
        <v>295.24</v>
      </c>
      <c r="G22" s="53">
        <f>SUM(G13:G21)</f>
        <v>1427.19</v>
      </c>
      <c r="H22" s="54">
        <f>SUM(H13:H21)</f>
        <v>51.382000000000005</v>
      </c>
      <c r="I22" s="54">
        <f>SUM(I13:I21)</f>
        <v>76.146000000000001</v>
      </c>
      <c r="J22" s="55">
        <f>SUM(J13:J21)</f>
        <v>127.03800000000001</v>
      </c>
    </row>
    <row r="23" spans="1:10" ht="15" thickBot="1" x14ac:dyDescent="0.4">
      <c r="A23" s="21"/>
      <c r="B23" s="58"/>
      <c r="C23" s="22"/>
      <c r="D23" s="23"/>
      <c r="E23" s="24"/>
      <c r="F23" s="48"/>
      <c r="G23" s="49"/>
      <c r="H23" s="50"/>
      <c r="I23" s="50"/>
      <c r="J23" s="51"/>
    </row>
  </sheetData>
  <hyperlinks>
    <hyperlink ref="B22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2024-12-05T20:42:36Z</dcterms:modified>
</cp:coreProperties>
</file>