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ivo\Desktop\"/>
    </mc:Choice>
  </mc:AlternateContent>
  <bookViews>
    <workbookView showHorizontalScroll="0" showVerticalScroll="0" showSheetTabs="0" xWindow="0" yWindow="0" windowWidth="19160" windowHeight="7030"/>
  </bookViews>
  <sheets>
    <sheet name="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3" l="1"/>
  <c r="E11" i="3"/>
  <c r="I22" i="3"/>
  <c r="H22" i="3"/>
  <c r="J19" i="3"/>
  <c r="I19" i="3"/>
  <c r="G19" i="3"/>
  <c r="J13" i="3"/>
  <c r="J22" i="3" s="1"/>
  <c r="I13" i="3"/>
  <c r="H13" i="3"/>
  <c r="G13" i="3"/>
  <c r="G22" i="3" s="1"/>
  <c r="F13" i="3"/>
  <c r="F22" i="3" s="1"/>
  <c r="J11" i="3"/>
  <c r="I11" i="3"/>
  <c r="H11" i="3"/>
  <c r="F11" i="3"/>
  <c r="J4" i="3"/>
  <c r="I4" i="3"/>
  <c r="H4" i="3"/>
  <c r="G4" i="3"/>
  <c r="G11" i="3" s="1"/>
  <c r="F4" i="3"/>
</calcChain>
</file>

<file path=xl/sharedStrings.xml><?xml version="1.0" encoding="utf-8"?>
<sst xmlns="http://schemas.openxmlformats.org/spreadsheetml/2006/main" count="65" uniqueCount="50">
  <si>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</si>
  <si>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</si>
  <si>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</si>
  <si>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</si>
  <si>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</si>
  <si>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</si>
  <si>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</si>
  <si>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</si>
  <si>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</si>
  <si>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</si>
  <si>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</si>
  <si>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</si>
  <si>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</si>
  <si>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напиток</t>
  </si>
  <si>
    <t>хлеб</t>
  </si>
  <si>
    <t>пром.пр-во</t>
  </si>
  <si>
    <t>Хлеб пшеничный</t>
  </si>
  <si>
    <t>1 блюдо</t>
  </si>
  <si>
    <t>гор.блюдо</t>
  </si>
  <si>
    <t>МАОУ "Гимназия № 13"</t>
  </si>
  <si>
    <t>Приём пищи</t>
  </si>
  <si>
    <t>Завтрак</t>
  </si>
  <si>
    <t>Хлеб  ржано-пшеничный</t>
  </si>
  <si>
    <t>закуска</t>
  </si>
  <si>
    <t>гарнир</t>
  </si>
  <si>
    <t>фрукты</t>
  </si>
  <si>
    <t>Т.32 сб.1981 г.</t>
  </si>
  <si>
    <t>2 блюдо</t>
  </si>
  <si>
    <t>Апельсин</t>
  </si>
  <si>
    <t>Салат из болгарского перца</t>
  </si>
  <si>
    <t>№ 672 сб.1981г.</t>
  </si>
  <si>
    <t xml:space="preserve">Оладьи из печени </t>
  </si>
  <si>
    <t>№ 305 сб.2011г.</t>
  </si>
  <si>
    <t>Рис припущенный</t>
  </si>
  <si>
    <t>№ 54-2гн-2020</t>
  </si>
  <si>
    <t>Чай с сахаром</t>
  </si>
  <si>
    <t>Сок</t>
  </si>
  <si>
    <t>Мандарин</t>
  </si>
  <si>
    <t>№ 42 сб.2011г.</t>
  </si>
  <si>
    <t>Салат картоф. с огурцом,зелёным горошком,укропом</t>
  </si>
  <si>
    <t>№ 101 сб.2011г.</t>
  </si>
  <si>
    <t>Суп картоф.с крупой гречневой,укропом,говядиной отварной</t>
  </si>
  <si>
    <t>Т. 27 сб. 1981г.</t>
  </si>
  <si>
    <t>Рыба припущенная</t>
  </si>
  <si>
    <t>№ 312 сб.2011г.</t>
  </si>
  <si>
    <t>Картофельное пюре</t>
  </si>
  <si>
    <t>№ 349 сб. 2011 г.</t>
  </si>
  <si>
    <t>Компот из с/ф</t>
  </si>
  <si>
    <t>Булочка с корицей</t>
  </si>
  <si>
    <t>2024-12-03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</si>
</sst>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name val="Arial"/>
      <family val="2"/>
      <charset val="204"/>
    </font>
    <font>
      <b/>
      <sz val="11"/>
      <color theme="1"/>
      <name val="Arial"/>
      <family val="2"/>
      <charset val="204"/>
    </font>
    <font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104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2" fontId="4" fillId="2" borderId="1" xfId="1" applyNumberFormat="1" applyFont="1" applyFill="1" applyBorder="1" applyAlignment="1">
      <alignment horizontal="right"/>
    </xf>
    <xf numFmtId="0" fontId="1" fillId="2" borderId="16" xfId="0" applyFont="1" applyFill="1" applyBorder="1"/>
    <xf numFmtId="0" fontId="5" fillId="0" borderId="17" xfId="0" applyFont="1" applyBorder="1"/>
    <xf numFmtId="2" fontId="4" fillId="2" borderId="1" xfId="1" applyNumberFormat="1" applyFont="1" applyFill="1" applyBorder="1" applyAlignment="1"/>
    <xf numFmtId="2" fontId="4" fillId="2" borderId="11" xfId="1" applyNumberFormat="1" applyFont="1" applyFill="1" applyBorder="1" applyAlignment="1"/>
    <xf numFmtId="0" fontId="5" fillId="0" borderId="20" xfId="0" applyFont="1" applyBorder="1"/>
    <xf numFmtId="49" fontId="1" fillId="2" borderId="0" xfId="0" applyNumberFormat="1" applyFont="1" applyFill="1" applyBorder="1"/>
    <xf numFmtId="0" fontId="0" fillId="0" borderId="0" xfId="0" applyBorder="1"/>
    <xf numFmtId="0" fontId="1" fillId="2" borderId="7" xfId="0" applyFont="1" applyFill="1" applyBorder="1"/>
    <xf numFmtId="0" fontId="1" fillId="0" borderId="17" xfId="0" applyFont="1" applyBorder="1"/>
    <xf numFmtId="0" fontId="1" fillId="0" borderId="3" xfId="0" applyFont="1" applyBorder="1"/>
    <xf numFmtId="0" fontId="4" fillId="2" borderId="1" xfId="2" applyNumberFormat="1" applyFont="1" applyFill="1" applyBorder="1" applyAlignment="1">
      <alignment horizontal="center"/>
    </xf>
    <xf numFmtId="0" fontId="4" fillId="2" borderId="1" xfId="0" applyFont="1" applyFill="1" applyBorder="1"/>
    <xf numFmtId="0" fontId="4" fillId="2" borderId="10" xfId="2" applyNumberFormat="1" applyFont="1" applyFill="1" applyBorder="1" applyAlignment="1">
      <alignment horizontal="center"/>
    </xf>
    <xf numFmtId="0" fontId="1" fillId="0" borderId="19" xfId="0" applyFont="1" applyBorder="1"/>
    <xf numFmtId="0" fontId="1" fillId="2" borderId="21" xfId="0" applyFont="1" applyFill="1" applyBorder="1"/>
    <xf numFmtId="0" fontId="4" fillId="2" borderId="5" xfId="1" applyFont="1" applyFill="1" applyBorder="1"/>
    <xf numFmtId="0" fontId="1" fillId="2" borderId="5" xfId="0" applyFont="1" applyFill="1" applyBorder="1" applyAlignment="1">
      <alignment horizontal="center"/>
    </xf>
    <xf numFmtId="0" fontId="4" fillId="2" borderId="11" xfId="2" applyNumberFormat="1" applyFont="1" applyFill="1" applyBorder="1" applyAlignment="1">
      <alignment horizontal="center"/>
    </xf>
    <xf numFmtId="0" fontId="4" fillId="2" borderId="1" xfId="1" applyFont="1" applyFill="1" applyBorder="1" applyAlignment="1"/>
    <xf numFmtId="164" fontId="4" fillId="2" borderId="1" xfId="0" applyNumberFormat="1" applyFont="1" applyFill="1" applyBorder="1" applyAlignment="1"/>
    <xf numFmtId="164" fontId="4" fillId="2" borderId="4" xfId="0" applyNumberFormat="1" applyFont="1" applyFill="1" applyBorder="1" applyAlignment="1"/>
    <xf numFmtId="0" fontId="1" fillId="2" borderId="3" xfId="0" applyFont="1" applyFill="1" applyBorder="1"/>
    <xf numFmtId="164" fontId="4" fillId="2" borderId="2" xfId="0" applyNumberFormat="1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164" fontId="4" fillId="2" borderId="4" xfId="0" applyNumberFormat="1" applyFont="1" applyFill="1" applyBorder="1" applyAlignment="1">
      <alignment vertical="center"/>
    </xf>
    <xf numFmtId="164" fontId="4" fillId="0" borderId="1" xfId="0" applyNumberFormat="1" applyFont="1" applyFill="1" applyBorder="1" applyAlignment="1">
      <alignment horizontal="right"/>
    </xf>
    <xf numFmtId="164" fontId="4" fillId="0" borderId="4" xfId="0" applyNumberFormat="1" applyFont="1" applyFill="1" applyBorder="1" applyAlignment="1">
      <alignment horizontal="right"/>
    </xf>
    <xf numFmtId="0" fontId="1" fillId="0" borderId="15" xfId="0" applyFont="1" applyBorder="1"/>
    <xf numFmtId="164" fontId="4" fillId="2" borderId="23" xfId="0" applyNumberFormat="1" applyFont="1" applyFill="1" applyBorder="1" applyAlignment="1"/>
    <xf numFmtId="164" fontId="4" fillId="2" borderId="10" xfId="0" applyNumberFormat="1" applyFont="1" applyFill="1" applyBorder="1" applyAlignment="1"/>
    <xf numFmtId="164" fontId="4" fillId="2" borderId="24" xfId="0" applyNumberFormat="1" applyFont="1" applyFill="1" applyBorder="1" applyAlignment="1"/>
    <xf numFmtId="0" fontId="1" fillId="2" borderId="2" xfId="0" applyFont="1" applyFill="1" applyBorder="1" applyProtection="1">
      <protection locked="0"/>
    </xf>
    <xf numFmtId="0" fontId="1" fillId="2" borderId="7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0" borderId="22" xfId="0" applyFont="1" applyBorder="1"/>
    <xf numFmtId="0" fontId="4" fillId="2" borderId="11" xfId="0" applyFont="1" applyFill="1" applyBorder="1"/>
    <xf numFmtId="2" fontId="4" fillId="2" borderId="10" xfId="1" applyNumberFormat="1" applyFont="1" applyFill="1" applyBorder="1" applyAlignment="1"/>
    <xf numFmtId="164" fontId="4" fillId="0" borderId="1" xfId="0" applyNumberFormat="1" applyFont="1" applyFill="1" applyBorder="1" applyAlignment="1">
      <alignment horizontal="right" vertical="center"/>
    </xf>
    <xf numFmtId="0" fontId="4" fillId="2" borderId="25" xfId="2" applyNumberFormat="1" applyFont="1" applyFill="1" applyBorder="1" applyAlignment="1">
      <alignment horizontal="center"/>
    </xf>
    <xf numFmtId="0" fontId="1" fillId="0" borderId="27" xfId="0" applyFont="1" applyBorder="1"/>
    <xf numFmtId="0" fontId="4" fillId="2" borderId="28" xfId="0" applyFont="1" applyFill="1" applyBorder="1"/>
    <xf numFmtId="0" fontId="4" fillId="2" borderId="29" xfId="2" applyNumberFormat="1" applyFont="1" applyFill="1" applyBorder="1" applyAlignment="1">
      <alignment horizontal="center"/>
    </xf>
    <xf numFmtId="2" fontId="4" fillId="2" borderId="10" xfId="1" applyNumberFormat="1" applyFont="1" applyFill="1" applyBorder="1" applyAlignment="1">
      <alignment horizontal="right"/>
    </xf>
    <xf numFmtId="0" fontId="1" fillId="2" borderId="30" xfId="0" applyFont="1" applyFill="1" applyBorder="1"/>
    <xf numFmtId="2" fontId="4" fillId="2" borderId="5" xfId="1" applyNumberFormat="1" applyFont="1" applyFill="1" applyBorder="1" applyAlignment="1"/>
    <xf numFmtId="2" fontId="4" fillId="2" borderId="18" xfId="0" applyNumberFormat="1" applyFont="1" applyFill="1" applyBorder="1" applyAlignment="1"/>
    <xf numFmtId="2" fontId="4" fillId="2" borderId="5" xfId="0" applyNumberFormat="1" applyFont="1" applyFill="1" applyBorder="1" applyAlignment="1"/>
    <xf numFmtId="2" fontId="4" fillId="2" borderId="6" xfId="0" applyNumberFormat="1" applyFont="1" applyFill="1" applyBorder="1" applyAlignment="1"/>
    <xf numFmtId="2" fontId="4" fillId="2" borderId="28" xfId="1" applyNumberFormat="1" applyFont="1" applyFill="1" applyBorder="1" applyAlignment="1"/>
    <xf numFmtId="164" fontId="4" fillId="2" borderId="29" xfId="0" applyNumberFormat="1" applyFont="1" applyFill="1" applyBorder="1" applyAlignment="1"/>
    <xf numFmtId="164" fontId="4" fillId="2" borderId="28" xfId="0" applyNumberFormat="1" applyFont="1" applyFill="1" applyBorder="1" applyAlignment="1"/>
    <xf numFmtId="164" fontId="4" fillId="2" borderId="32" xfId="0" applyNumberFormat="1" applyFont="1" applyFill="1" applyBorder="1" applyAlignment="1"/>
    <xf numFmtId="0" fontId="1" fillId="2" borderId="22" xfId="0" applyFont="1" applyFill="1" applyBorder="1"/>
    <xf numFmtId="0" fontId="1" fillId="2" borderId="33" xfId="0" applyFont="1" applyFill="1" applyBorder="1"/>
    <xf numFmtId="164" fontId="4" fillId="2" borderId="10" xfId="0" applyNumberFormat="1" applyFont="1" applyFill="1" applyBorder="1" applyAlignment="1">
      <alignment horizontal="right"/>
    </xf>
    <xf numFmtId="164" fontId="4" fillId="2" borderId="24" xfId="0" applyNumberFormat="1" applyFont="1" applyFill="1" applyBorder="1" applyAlignment="1">
      <alignment horizontal="right"/>
    </xf>
    <xf numFmtId="0" fontId="1" fillId="0" borderId="34" xfId="0" applyFont="1" applyBorder="1"/>
    <xf numFmtId="0" fontId="1" fillId="2" borderId="35" xfId="0" applyFont="1" applyFill="1" applyBorder="1"/>
    <xf numFmtId="164" fontId="4" fillId="2" borderId="25" xfId="0" applyNumberFormat="1" applyFont="1" applyFill="1" applyBorder="1" applyAlignment="1">
      <alignment horizontal="right"/>
    </xf>
    <xf numFmtId="164" fontId="4" fillId="2" borderId="26" xfId="0" applyNumberFormat="1" applyFont="1" applyFill="1" applyBorder="1" applyAlignment="1">
      <alignment horizontal="right"/>
    </xf>
    <xf numFmtId="0" fontId="1" fillId="2" borderId="36" xfId="0" applyFont="1" applyFill="1" applyBorder="1"/>
    <xf numFmtId="0" fontId="4" fillId="0" borderId="11" xfId="0" applyFont="1" applyBorder="1"/>
    <xf numFmtId="2" fontId="4" fillId="2" borderId="11" xfId="0" applyNumberFormat="1" applyFont="1" applyFill="1" applyBorder="1" applyAlignment="1">
      <alignment horizontal="right"/>
    </xf>
    <xf numFmtId="164" fontId="6" fillId="0" borderId="11" xfId="0" applyNumberFormat="1" applyFont="1" applyFill="1" applyBorder="1" applyAlignment="1">
      <alignment horizontal="right"/>
    </xf>
    <xf numFmtId="0" fontId="1" fillId="0" borderId="16" xfId="0" applyFont="1" applyBorder="1"/>
    <xf numFmtId="0" fontId="4" fillId="0" borderId="1" xfId="0" applyFont="1" applyBorder="1"/>
    <xf numFmtId="164" fontId="4" fillId="2" borderId="1" xfId="0" applyNumberFormat="1" applyFont="1" applyFill="1" applyBorder="1" applyAlignment="1">
      <alignment horizontal="right" vertical="center"/>
    </xf>
    <xf numFmtId="0" fontId="1" fillId="0" borderId="0" xfId="0" applyFont="1"/>
    <xf numFmtId="0" fontId="1" fillId="2" borderId="8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4" fillId="0" borderId="25" xfId="0" applyFont="1" applyBorder="1"/>
    <xf numFmtId="2" fontId="4" fillId="2" borderId="25" xfId="0" applyNumberFormat="1" applyFont="1" applyFill="1" applyBorder="1" applyAlignment="1">
      <alignment horizontal="right"/>
    </xf>
    <xf numFmtId="164" fontId="4" fillId="2" borderId="25" xfId="0" applyNumberFormat="1" applyFont="1" applyFill="1" applyBorder="1" applyAlignment="1"/>
    <xf numFmtId="164" fontId="4" fillId="2" borderId="26" xfId="0" applyNumberFormat="1" applyFont="1" applyFill="1" applyBorder="1" applyAlignment="1"/>
    <xf numFmtId="164" fontId="4" fillId="0" borderId="1" xfId="0" applyNumberFormat="1" applyFont="1" applyFill="1" applyBorder="1" applyAlignment="1">
      <alignment vertical="center"/>
    </xf>
    <xf numFmtId="0" fontId="1" fillId="2" borderId="15" xfId="0" applyFont="1" applyFill="1" applyBorder="1"/>
    <xf numFmtId="0" fontId="1" fillId="0" borderId="37" xfId="0" applyFont="1" applyBorder="1"/>
    <xf numFmtId="2" fontId="4" fillId="0" borderId="1" xfId="0" applyNumberFormat="1" applyFont="1" applyFill="1" applyBorder="1" applyAlignment="1">
      <alignment horizontal="right" vertical="center"/>
    </xf>
    <xf numFmtId="2" fontId="4" fillId="0" borderId="4" xfId="0" applyNumberFormat="1" applyFont="1" applyFill="1" applyBorder="1" applyAlignment="1">
      <alignment horizontal="right" vertical="center"/>
    </xf>
    <xf numFmtId="2" fontId="1" fillId="0" borderId="3" xfId="0" applyNumberFormat="1" applyFont="1" applyFill="1" applyBorder="1" applyAlignment="1">
      <alignment horizontal="left"/>
    </xf>
    <xf numFmtId="164" fontId="4" fillId="2" borderId="4" xfId="0" applyNumberFormat="1" applyFont="1" applyFill="1" applyBorder="1" applyAlignment="1">
      <alignment horizontal="right" vertical="center"/>
    </xf>
    <xf numFmtId="2" fontId="4" fillId="2" borderId="1" xfId="0" applyNumberFormat="1" applyFont="1" applyFill="1" applyBorder="1" applyAlignment="1">
      <alignment horizontal="right" vertical="center"/>
    </xf>
    <xf numFmtId="0" fontId="4" fillId="2" borderId="25" xfId="0" applyFont="1" applyFill="1" applyBorder="1"/>
    <xf numFmtId="2" fontId="4" fillId="2" borderId="25" xfId="1" applyNumberFormat="1" applyFont="1" applyFill="1" applyBorder="1" applyAlignment="1"/>
    <xf numFmtId="164" fontId="1" fillId="0" borderId="1" xfId="0" applyNumberFormat="1" applyFont="1" applyFill="1" applyBorder="1" applyAlignment="1">
      <alignment horizontal="right"/>
    </xf>
    <xf numFmtId="164" fontId="1" fillId="0" borderId="4" xfId="0" applyNumberFormat="1" applyFont="1" applyFill="1" applyBorder="1" applyAlignment="1">
      <alignment horizontal="right"/>
    </xf>
    <xf numFmtId="164" fontId="4" fillId="2" borderId="38" xfId="0" applyNumberFormat="1" applyFont="1" applyFill="1" applyBorder="1" applyAlignment="1"/>
    <xf numFmtId="164" fontId="4" fillId="2" borderId="11" xfId="0" applyNumberFormat="1" applyFont="1" applyFill="1" applyBorder="1" applyAlignment="1"/>
    <xf numFmtId="164" fontId="4" fillId="2" borderId="31" xfId="0" applyNumberFormat="1" applyFont="1" applyFill="1" applyBorder="1" applyAlignment="1"/>
    <xf numFmtId="0" fontId="1" fillId="2" borderId="0" xfId="0" applyFont="1" applyFill="1" applyBorder="1"/>
    <xf numFmtId="2" fontId="4" fillId="2" borderId="1" xfId="1" applyNumberFormat="1" applyFont="1" applyFill="1" applyBorder="1"/>
    <xf numFmtId="164" fontId="6" fillId="0" borderId="1" xfId="0" applyNumberFormat="1" applyFont="1" applyFill="1" applyBorder="1" applyAlignment="1">
      <alignment horizontal="right"/>
    </xf>
    <xf numFmtId="0" fontId="4" fillId="2" borderId="38" xfId="2" applyNumberFormat="1" applyFont="1" applyFill="1" applyBorder="1" applyAlignment="1">
      <alignment horizontal="center"/>
    </xf>
    <xf numFmtId="0" fontId="4" fillId="2" borderId="11" xfId="1" applyFont="1" applyFill="1" applyBorder="1" applyAlignment="1"/>
  </cellXfs>
  <cellStyles count="3">
    <cellStyle name="Обычный" xfId="0" builtinId="0"/>
    <cellStyle name="Обычный 2" xfId="2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&#8470;%205%2013.%2004.2024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zoomScaleNormal="100" workbookViewId="0">
      <selection activeCell="D6" sqref="D6:D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54296875" customWidth="1"/>
    <col min="9" max="9" width="7.81640625" customWidth="1"/>
    <col min="10" max="10" width="10.453125" customWidth="1"/>
  </cols>
  <sheetData>
    <row r="1" spans="1:11" x14ac:dyDescent="0.35">
      <c r="A1" s="1" t="s">
        <v>0</v>
      </c>
      <c r="B1" s="39" t="s">
        <v>19</v>
      </c>
      <c r="C1" s="40"/>
      <c r="D1" s="41"/>
      <c r="E1" s="1" t="s">
        <v>10</v>
      </c>
      <c r="F1" s="2"/>
      <c r="G1" s="1"/>
      <c r="H1" s="1"/>
      <c r="I1" s="1" t="s">
        <v>1</v>
      </c>
      <c r="J1" s="13" t="s">
        <v>49</v>
      </c>
      <c r="K1" s="14"/>
    </row>
    <row r="2" spans="1:11" ht="7.5" customHeight="1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4">
      <c r="A3" s="3" t="s">
        <v>20</v>
      </c>
      <c r="B3" s="4" t="s">
        <v>2</v>
      </c>
      <c r="C3" s="5" t="s">
        <v>11</v>
      </c>
      <c r="D3" s="6" t="s">
        <v>3</v>
      </c>
      <c r="E3" s="77" t="s">
        <v>12</v>
      </c>
      <c r="F3" s="77" t="s">
        <v>4</v>
      </c>
      <c r="G3" s="78" t="s">
        <v>5</v>
      </c>
      <c r="H3" s="77" t="s">
        <v>6</v>
      </c>
      <c r="I3" s="77" t="s">
        <v>7</v>
      </c>
      <c r="J3" s="79" t="s">
        <v>8</v>
      </c>
    </row>
    <row r="4" spans="1:11" x14ac:dyDescent="0.35">
      <c r="A4" s="12" t="s">
        <v>21</v>
      </c>
      <c r="B4" s="69" t="s">
        <v>25</v>
      </c>
      <c r="C4" s="62" t="s">
        <v>15</v>
      </c>
      <c r="D4" s="80" t="s">
        <v>28</v>
      </c>
      <c r="E4" s="47">
        <v>240</v>
      </c>
      <c r="F4" s="81">
        <f>0.24*245</f>
        <v>58.8</v>
      </c>
      <c r="G4" s="82">
        <f>43*2.4</f>
        <v>103.2</v>
      </c>
      <c r="H4" s="82">
        <f>0.9*2.4</f>
        <v>2.16</v>
      </c>
      <c r="I4" s="82">
        <f>0.2*2.4</f>
        <v>0.48</v>
      </c>
      <c r="J4" s="83">
        <f>8.1*2.4</f>
        <v>19.439999999999998</v>
      </c>
    </row>
    <row r="5" spans="1:11" ht="15.5" x14ac:dyDescent="0.35">
      <c r="A5" s="9"/>
      <c r="B5" s="35" t="s">
        <v>23</v>
      </c>
      <c r="C5" s="43" t="s">
        <v>26</v>
      </c>
      <c r="D5" s="70" t="s">
        <v>29</v>
      </c>
      <c r="E5" s="25">
        <v>60</v>
      </c>
      <c r="F5" s="71">
        <v>16.760000000000002</v>
      </c>
      <c r="G5" s="72">
        <v>59.1</v>
      </c>
      <c r="H5" s="84">
        <v>0.84799999999999998</v>
      </c>
      <c r="I5" s="84">
        <v>5</v>
      </c>
      <c r="J5" s="84">
        <v>2.5760000000000001</v>
      </c>
    </row>
    <row r="6" spans="1:11" x14ac:dyDescent="0.35">
      <c r="A6" s="9"/>
      <c r="B6" s="85" t="s">
        <v>18</v>
      </c>
      <c r="C6" s="17" t="s">
        <v>30</v>
      </c>
      <c r="D6" s="74" t="s">
        <v>31</v>
      </c>
      <c r="E6" s="18">
        <v>101</v>
      </c>
      <c r="F6" s="7">
        <v>41.52</v>
      </c>
      <c r="G6" s="33">
        <v>295.33</v>
      </c>
      <c r="H6" s="33">
        <v>5.8</v>
      </c>
      <c r="I6" s="33">
        <v>10.66</v>
      </c>
      <c r="J6" s="34">
        <v>42.66</v>
      </c>
    </row>
    <row r="7" spans="1:11" x14ac:dyDescent="0.35">
      <c r="A7" s="9"/>
      <c r="B7" s="86" t="s">
        <v>24</v>
      </c>
      <c r="C7" s="17" t="s">
        <v>32</v>
      </c>
      <c r="D7" s="19" t="s">
        <v>33</v>
      </c>
      <c r="E7" s="18">
        <v>150</v>
      </c>
      <c r="F7" s="7">
        <v>12.49</v>
      </c>
      <c r="G7" s="46">
        <v>208.7</v>
      </c>
      <c r="H7" s="87">
        <v>3.6</v>
      </c>
      <c r="I7" s="87">
        <v>5.4</v>
      </c>
      <c r="J7" s="88">
        <v>36.4</v>
      </c>
    </row>
    <row r="8" spans="1:11" x14ac:dyDescent="0.35">
      <c r="A8" s="9"/>
      <c r="B8" s="73" t="s">
        <v>13</v>
      </c>
      <c r="C8" s="89" t="s">
        <v>34</v>
      </c>
      <c r="D8" s="74" t="s">
        <v>35</v>
      </c>
      <c r="E8" s="18">
        <v>200</v>
      </c>
      <c r="F8" s="7">
        <v>1.48</v>
      </c>
      <c r="G8" s="75">
        <v>26.8</v>
      </c>
      <c r="H8" s="75">
        <v>0.2</v>
      </c>
      <c r="I8" s="75">
        <v>0</v>
      </c>
      <c r="J8" s="90">
        <v>6.5</v>
      </c>
    </row>
    <row r="9" spans="1:11" x14ac:dyDescent="0.35">
      <c r="A9" s="9"/>
      <c r="B9" s="8" t="s">
        <v>14</v>
      </c>
      <c r="C9" s="15" t="s">
        <v>15</v>
      </c>
      <c r="D9" s="19" t="s">
        <v>16</v>
      </c>
      <c r="E9" s="18">
        <v>30</v>
      </c>
      <c r="F9" s="26">
        <v>3</v>
      </c>
      <c r="G9" s="27">
        <v>63</v>
      </c>
      <c r="H9" s="27">
        <v>1.8</v>
      </c>
      <c r="I9" s="27">
        <v>0.3</v>
      </c>
      <c r="J9" s="28">
        <v>12.9</v>
      </c>
    </row>
    <row r="10" spans="1:11" x14ac:dyDescent="0.35">
      <c r="A10" s="9"/>
      <c r="B10" s="8" t="s">
        <v>13</v>
      </c>
      <c r="C10" s="15" t="s">
        <v>15</v>
      </c>
      <c r="D10" s="70" t="s">
        <v>36</v>
      </c>
      <c r="E10" s="25">
        <v>200</v>
      </c>
      <c r="F10" s="71">
        <v>48</v>
      </c>
      <c r="G10" s="91">
        <v>84</v>
      </c>
      <c r="H10" s="91">
        <v>0</v>
      </c>
      <c r="I10" s="91">
        <v>0</v>
      </c>
      <c r="J10" s="75">
        <v>20.100000000000001</v>
      </c>
    </row>
    <row r="11" spans="1:11" x14ac:dyDescent="0.35">
      <c r="A11" s="16"/>
      <c r="B11" s="8"/>
      <c r="C11" s="15"/>
      <c r="D11" s="19"/>
      <c r="E11" s="18">
        <f>SUM(E4:E10)</f>
        <v>981</v>
      </c>
      <c r="F11" s="45">
        <f>SUM(F4:F10)</f>
        <v>182.05</v>
      </c>
      <c r="G11" s="36">
        <f>SUM(G4:G10)</f>
        <v>840.12999999999988</v>
      </c>
      <c r="H11" s="37">
        <f>SUM(H4:H10)</f>
        <v>14.407999999999999</v>
      </c>
      <c r="I11" s="37">
        <f>SUM(I4:I10)</f>
        <v>21.84</v>
      </c>
      <c r="J11" s="38">
        <f>SUM(J4:J10)</f>
        <v>140.57599999999999</v>
      </c>
    </row>
    <row r="12" spans="1:11" ht="15" thickBot="1" x14ac:dyDescent="0.4">
      <c r="A12" s="16"/>
      <c r="B12" s="16"/>
      <c r="C12" s="48"/>
      <c r="D12" s="49"/>
      <c r="E12" s="50"/>
      <c r="F12" s="51"/>
      <c r="G12" s="37"/>
      <c r="H12" s="63"/>
      <c r="I12" s="63"/>
      <c r="J12" s="64"/>
    </row>
    <row r="13" spans="1:11" x14ac:dyDescent="0.35">
      <c r="A13" s="12" t="s">
        <v>9</v>
      </c>
      <c r="B13" s="69" t="s">
        <v>25</v>
      </c>
      <c r="C13" s="62" t="s">
        <v>15</v>
      </c>
      <c r="D13" s="92" t="s">
        <v>37</v>
      </c>
      <c r="E13" s="47">
        <v>115</v>
      </c>
      <c r="F13" s="93">
        <f>0.115*250</f>
        <v>28.75</v>
      </c>
      <c r="G13" s="67">
        <f>38*1.15</f>
        <v>43.699999999999996</v>
      </c>
      <c r="H13" s="67">
        <f>0.8*1.15</f>
        <v>0.91999999999999993</v>
      </c>
      <c r="I13" s="67">
        <f>0.2*1.15</f>
        <v>0.22999999999999998</v>
      </c>
      <c r="J13" s="68">
        <f>7.5*1.15</f>
        <v>8.625</v>
      </c>
    </row>
    <row r="14" spans="1:11" x14ac:dyDescent="0.35">
      <c r="A14" s="9"/>
      <c r="B14" s="73" t="s">
        <v>23</v>
      </c>
      <c r="C14" s="43" t="s">
        <v>38</v>
      </c>
      <c r="D14" s="74" t="s">
        <v>39</v>
      </c>
      <c r="E14" s="18">
        <v>61</v>
      </c>
      <c r="F14" s="10">
        <v>12.3</v>
      </c>
      <c r="G14" s="94">
        <v>85</v>
      </c>
      <c r="H14" s="94">
        <v>1.2</v>
      </c>
      <c r="I14" s="94">
        <v>2.5</v>
      </c>
      <c r="J14" s="95">
        <v>6.6</v>
      </c>
    </row>
    <row r="15" spans="1:11" x14ac:dyDescent="0.35">
      <c r="A15" s="9"/>
      <c r="B15" s="85" t="s">
        <v>17</v>
      </c>
      <c r="C15" s="61" t="s">
        <v>40</v>
      </c>
      <c r="D15" s="44" t="s">
        <v>41</v>
      </c>
      <c r="E15" s="25">
        <v>227</v>
      </c>
      <c r="F15" s="11">
        <v>36.99</v>
      </c>
      <c r="G15" s="96">
        <v>153</v>
      </c>
      <c r="H15" s="97">
        <v>8.24</v>
      </c>
      <c r="I15" s="97">
        <v>8.6999999999999993</v>
      </c>
      <c r="J15" s="98">
        <v>11.8</v>
      </c>
    </row>
    <row r="16" spans="1:11" x14ac:dyDescent="0.35">
      <c r="A16" s="9"/>
      <c r="B16" s="35" t="s">
        <v>27</v>
      </c>
      <c r="C16" s="99" t="s">
        <v>42</v>
      </c>
      <c r="D16" s="19" t="s">
        <v>43</v>
      </c>
      <c r="E16" s="18">
        <v>100</v>
      </c>
      <c r="F16" s="100">
        <v>49.95</v>
      </c>
      <c r="G16" s="75">
        <v>354.4</v>
      </c>
      <c r="H16" s="75">
        <v>15.2</v>
      </c>
      <c r="I16" s="75">
        <v>15.4</v>
      </c>
      <c r="J16" s="90">
        <v>38.6</v>
      </c>
    </row>
    <row r="17" spans="1:10" ht="15.5" x14ac:dyDescent="0.35">
      <c r="A17" s="9"/>
      <c r="B17" s="35" t="s">
        <v>24</v>
      </c>
      <c r="C17" s="17" t="s">
        <v>44</v>
      </c>
      <c r="D17" s="19" t="s">
        <v>45</v>
      </c>
      <c r="E17" s="18">
        <v>150</v>
      </c>
      <c r="F17" s="7">
        <v>19.82</v>
      </c>
      <c r="G17" s="101">
        <v>145.80000000000001</v>
      </c>
      <c r="H17" s="101">
        <v>3.1</v>
      </c>
      <c r="I17" s="101">
        <v>6</v>
      </c>
      <c r="J17" s="101">
        <v>19.7</v>
      </c>
    </row>
    <row r="18" spans="1:10" x14ac:dyDescent="0.35">
      <c r="A18" s="9"/>
      <c r="B18" s="8" t="s">
        <v>13</v>
      </c>
      <c r="C18" s="76" t="s">
        <v>46</v>
      </c>
      <c r="D18" s="19" t="s">
        <v>47</v>
      </c>
      <c r="E18" s="18">
        <v>200</v>
      </c>
      <c r="F18" s="7">
        <v>9</v>
      </c>
      <c r="G18" s="33">
        <v>93.2</v>
      </c>
      <c r="H18" s="33">
        <v>0.6</v>
      </c>
      <c r="I18" s="33">
        <v>0</v>
      </c>
      <c r="J18" s="34">
        <v>22.8</v>
      </c>
    </row>
    <row r="19" spans="1:10" x14ac:dyDescent="0.35">
      <c r="A19" s="9"/>
      <c r="B19" s="8" t="s">
        <v>14</v>
      </c>
      <c r="C19" s="15" t="s">
        <v>15</v>
      </c>
      <c r="D19" s="44" t="s">
        <v>48</v>
      </c>
      <c r="E19" s="102">
        <v>140</v>
      </c>
      <c r="F19" s="103">
        <v>52</v>
      </c>
      <c r="G19" s="96">
        <f>428*1.4</f>
        <v>599.19999999999993</v>
      </c>
      <c r="H19" s="96">
        <v>1.4</v>
      </c>
      <c r="I19" s="97">
        <f>21*1.4</f>
        <v>29.4</v>
      </c>
      <c r="J19" s="97">
        <f>63.6*1.4</f>
        <v>89.039999999999992</v>
      </c>
    </row>
    <row r="20" spans="1:10" x14ac:dyDescent="0.35">
      <c r="A20" s="9"/>
      <c r="B20" s="8" t="s">
        <v>14</v>
      </c>
      <c r="C20" s="15" t="s">
        <v>15</v>
      </c>
      <c r="D20" s="19" t="s">
        <v>16</v>
      </c>
      <c r="E20" s="20">
        <v>30</v>
      </c>
      <c r="F20" s="26">
        <v>3</v>
      </c>
      <c r="G20" s="27">
        <v>63</v>
      </c>
      <c r="H20" s="27">
        <v>1.8</v>
      </c>
      <c r="I20" s="27">
        <v>0.3</v>
      </c>
      <c r="J20" s="28">
        <v>12.9</v>
      </c>
    </row>
    <row r="21" spans="1:10" x14ac:dyDescent="0.35">
      <c r="A21" s="9"/>
      <c r="B21" s="8" t="s">
        <v>14</v>
      </c>
      <c r="C21" s="29" t="s">
        <v>15</v>
      </c>
      <c r="D21" s="19" t="s">
        <v>22</v>
      </c>
      <c r="E21" s="42">
        <v>30</v>
      </c>
      <c r="F21" s="10">
        <v>2.99</v>
      </c>
      <c r="G21" s="30">
        <v>57</v>
      </c>
      <c r="H21" s="31">
        <v>1.8</v>
      </c>
      <c r="I21" s="31">
        <v>0.3</v>
      </c>
      <c r="J21" s="32">
        <v>11.4</v>
      </c>
    </row>
    <row r="22" spans="1:10" x14ac:dyDescent="0.35">
      <c r="A22" s="16"/>
      <c r="B22" s="65"/>
      <c r="C22" s="52"/>
      <c r="D22" s="49"/>
      <c r="E22" s="50">
        <f>SUM(E13:E21)</f>
        <v>1053</v>
      </c>
      <c r="F22" s="57">
        <f>SUM(F13:F21)</f>
        <v>214.8</v>
      </c>
      <c r="G22" s="58">
        <f>SUM(G13:G21)</f>
        <v>1594.2999999999997</v>
      </c>
      <c r="H22" s="59">
        <f>SUM(H13:H21)</f>
        <v>34.26</v>
      </c>
      <c r="I22" s="59">
        <f>SUM(I13:I21)</f>
        <v>62.829999999999991</v>
      </c>
      <c r="J22" s="60">
        <f>SUM(J13:J21)</f>
        <v>221.465</v>
      </c>
    </row>
    <row r="23" spans="1:10" ht="15" thickBot="1" x14ac:dyDescent="0.4">
      <c r="A23" s="21"/>
      <c r="B23" s="66"/>
      <c r="C23" s="22"/>
      <c r="D23" s="23"/>
      <c r="E23" s="24"/>
      <c r="F23" s="53"/>
      <c r="G23" s="54"/>
      <c r="H23" s="55"/>
      <c r="I23" s="55"/>
      <c r="J23" s="56"/>
    </row>
  </sheetData>
  <hyperlinks>
    <hyperlink ref="B22" r:id="rId1" display="напиток"/>
  </hyperlink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Кривошеева</cp:lastModifiedBy>
  <cp:lastPrinted>2021-05-18T10:32:40Z</cp:lastPrinted>
  <dcterms:created xsi:type="dcterms:W3CDTF">2015-06-05T18:19:34Z</dcterms:created>
  <dcterms:modified xsi:type="dcterms:W3CDTF">2024-12-02T22:40:00Z</dcterms:modified>
</cp:coreProperties>
</file>