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F20" i="3"/>
  <c r="J15" i="3"/>
  <c r="I15" i="3"/>
  <c r="H15" i="3"/>
  <c r="G15" i="3"/>
  <c r="J13" i="3"/>
  <c r="J20" i="3" s="1"/>
  <c r="I13" i="3"/>
  <c r="I20" i="3" s="1"/>
  <c r="H13" i="3"/>
  <c r="H20" i="3" s="1"/>
  <c r="G13" i="3"/>
  <c r="G20" i="3" s="1"/>
  <c r="H11" i="3"/>
  <c r="J5" i="3"/>
  <c r="G5" i="3"/>
  <c r="J4" i="3"/>
  <c r="J11" i="3" s="1"/>
  <c r="I4" i="3"/>
  <c r="I11" i="3" s="1"/>
  <c r="H4" i="3"/>
  <c r="G4" i="3"/>
  <c r="G11" i="3" s="1"/>
  <c r="F4" i="3"/>
  <c r="F11" i="3" s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<sst xmlns="http://schemas.openxmlformats.org/spreadsheetml/2006/main" count="59" uniqueCount="45">
  <si>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</si>
  <si>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</si>
  <si>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</si>
  <si>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</si>
  <si>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</si>
  <si>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</si>
  <si>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</si>
  <si>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</si>
  <si>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</si>
  <si>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</si>
  <si>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</si>
  <si>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</si>
  <si>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</si>
  <si>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</si>
  <si>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</si>
  <si>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</si>
  <si>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</si>
  <si>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</si>
  <si>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</si>
  <si>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</si>
  <si>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</si>
  <si>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</si>
  <si>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</si>
  <si>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</si>
  <si>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</si>
  <si>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Т.32 сб.1981 г.</t>
  </si>
  <si>
    <t>2 блюдо</t>
  </si>
  <si>
    <t>фрукты</t>
  </si>
  <si>
    <t>№ 54-3гн-2020</t>
  </si>
  <si>
    <t>Чай с сахаром, лимоном</t>
  </si>
  <si>
    <t>Мандарин</t>
  </si>
  <si>
    <t>Груша</t>
  </si>
  <si>
    <t>Огурец  консервированный</t>
  </si>
  <si>
    <t>№ 234 сб.2011г.</t>
  </si>
  <si>
    <t>Котлета рыбная</t>
  </si>
  <si>
    <t>№ 312 сб.2011г.</t>
  </si>
  <si>
    <t>Картофельное пюре</t>
  </si>
  <si>
    <t>Сок</t>
  </si>
  <si>
    <t>№ 82 сб.2011г.</t>
  </si>
  <si>
    <t>Борщ  с укропом, птицей отварной</t>
  </si>
  <si>
    <t>№ 54-2гн-2020</t>
  </si>
  <si>
    <t>Жаркое по- домашнему</t>
  </si>
  <si>
    <t>№ 346 сб.2011г.</t>
  </si>
  <si>
    <t>Компот из свежих груш</t>
  </si>
  <si>
    <t>2024-11-26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</si>
</sst>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0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0" borderId="19" xfId="0" applyFont="1" applyBorder="1"/>
    <xf numFmtId="0" fontId="1" fillId="2" borderId="21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164" fontId="4" fillId="2" borderId="23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22" xfId="0" applyFont="1" applyBorder="1"/>
    <xf numFmtId="2" fontId="4" fillId="2" borderId="10" xfId="1" applyNumberFormat="1" applyFont="1" applyFill="1" applyBorder="1" applyAlignment="1"/>
    <xf numFmtId="0" fontId="4" fillId="2" borderId="25" xfId="2" applyNumberFormat="1" applyFont="1" applyFill="1" applyBorder="1" applyAlignment="1">
      <alignment horizontal="center"/>
    </xf>
    <xf numFmtId="0" fontId="1" fillId="0" borderId="27" xfId="0" applyFont="1" applyBorder="1"/>
    <xf numFmtId="0" fontId="4" fillId="2" borderId="28" xfId="0" applyFont="1" applyFill="1" applyBorder="1"/>
    <xf numFmtId="0" fontId="4" fillId="2" borderId="29" xfId="2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right"/>
    </xf>
    <xf numFmtId="0" fontId="1" fillId="2" borderId="30" xfId="0" applyFont="1" applyFill="1" applyBorder="1"/>
    <xf numFmtId="2" fontId="4" fillId="2" borderId="5" xfId="1" applyNumberFormat="1" applyFont="1" applyFill="1" applyBorder="1" applyAlignment="1"/>
    <xf numFmtId="2" fontId="4" fillId="2" borderId="18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28" xfId="1" applyNumberFormat="1" applyFont="1" applyFill="1" applyBorder="1" applyAlignment="1"/>
    <xf numFmtId="164" fontId="4" fillId="2" borderId="29" xfId="0" applyNumberFormat="1" applyFont="1" applyFill="1" applyBorder="1" applyAlignment="1"/>
    <xf numFmtId="164" fontId="4" fillId="2" borderId="28" xfId="0" applyNumberFormat="1" applyFont="1" applyFill="1" applyBorder="1" applyAlignment="1"/>
    <xf numFmtId="164" fontId="4" fillId="2" borderId="32" xfId="0" applyNumberFormat="1" applyFont="1" applyFill="1" applyBorder="1" applyAlignment="1"/>
    <xf numFmtId="0" fontId="4" fillId="0" borderId="1" xfId="0" applyFont="1" applyBorder="1"/>
    <xf numFmtId="2" fontId="1" fillId="2" borderId="3" xfId="0" applyNumberFormat="1" applyFont="1" applyFill="1" applyBorder="1" applyAlignment="1">
      <alignment horizontal="left"/>
    </xf>
    <xf numFmtId="0" fontId="4" fillId="0" borderId="11" xfId="0" applyFont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33" xfId="0" applyFont="1" applyFill="1" applyBorder="1"/>
    <xf numFmtId="0" fontId="1" fillId="2" borderId="34" xfId="0" applyFont="1" applyFill="1" applyBorder="1"/>
    <xf numFmtId="164" fontId="4" fillId="2" borderId="10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0" fontId="4" fillId="2" borderId="25" xfId="0" applyFont="1" applyFill="1" applyBorder="1"/>
    <xf numFmtId="2" fontId="4" fillId="2" borderId="25" xfId="1" applyNumberFormat="1" applyFont="1" applyFill="1" applyBorder="1" applyAlignment="1"/>
    <xf numFmtId="164" fontId="4" fillId="2" borderId="25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0" fontId="4" fillId="2" borderId="1" xfId="1" applyFont="1" applyFill="1" applyBorder="1"/>
    <xf numFmtId="2" fontId="4" fillId="2" borderId="1" xfId="1" applyNumberFormat="1" applyFont="1" applyFill="1" applyBorder="1"/>
    <xf numFmtId="0" fontId="5" fillId="0" borderId="33" xfId="0" applyFont="1" applyBorder="1"/>
    <xf numFmtId="0" fontId="1" fillId="2" borderId="15" xfId="0" applyFont="1" applyFill="1" applyBorder="1"/>
    <xf numFmtId="2" fontId="1" fillId="0" borderId="3" xfId="0" applyNumberFormat="1" applyFont="1" applyFill="1" applyBorder="1" applyAlignment="1">
      <alignment horizontal="left"/>
    </xf>
    <xf numFmtId="0" fontId="1" fillId="2" borderId="35" xfId="0" applyFont="1" applyFill="1" applyBorder="1"/>
    <xf numFmtId="0" fontId="1" fillId="2" borderId="36" xfId="0" applyFont="1" applyFill="1" applyBorder="1"/>
    <xf numFmtId="2" fontId="4" fillId="2" borderId="25" xfId="1" applyNumberFormat="1" applyFont="1" applyFill="1" applyBorder="1" applyAlignment="1">
      <alignment horizontal="right"/>
    </xf>
    <xf numFmtId="0" fontId="4" fillId="2" borderId="11" xfId="0" applyFont="1" applyFill="1" applyBorder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2" fontId="4" fillId="2" borderId="1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22" xfId="0" applyFont="1" applyFill="1" applyBorder="1"/>
    <xf numFmtId="164" fontId="4" fillId="2" borderId="37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31" xfId="0" applyNumberFormat="1" applyFont="1" applyFill="1" applyBorder="1" applyAlignment="1"/>
    <xf numFmtId="164" fontId="4" fillId="2" borderId="11" xfId="0" applyNumberFormat="1" applyFont="1" applyFill="1" applyBorder="1" applyAlignment="1">
      <alignment horizontal="right"/>
    </xf>
    <xf numFmtId="164" fontId="4" fillId="2" borderId="31" xfId="0" applyNumberFormat="1" applyFont="1" applyFill="1" applyBorder="1" applyAlignment="1">
      <alignment horizontal="right"/>
    </xf>
    <xf numFmtId="0" fontId="1" fillId="2" borderId="11" xfId="0" applyFont="1" applyFill="1" applyBorder="1"/>
    <xf numFmtId="164" fontId="4" fillId="2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1" t="s">
        <v>19</v>
      </c>
      <c r="C1" s="42"/>
      <c r="D1" s="43"/>
      <c r="E1" s="1" t="s">
        <v>10</v>
      </c>
      <c r="F1" s="2"/>
      <c r="G1" s="1"/>
      <c r="H1" s="1"/>
      <c r="I1" s="1" t="s">
        <v>1</v>
      </c>
      <c r="J1" s="15" t="s">
        <v>44</v>
      </c>
      <c r="K1" s="16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25">
      <c r="A4" s="14" t="s">
        <v>21</v>
      </c>
      <c r="B4" s="66" t="s">
        <v>27</v>
      </c>
      <c r="C4" s="67" t="s">
        <v>15</v>
      </c>
      <c r="D4" s="82" t="s">
        <v>31</v>
      </c>
      <c r="E4" s="47">
        <v>290</v>
      </c>
      <c r="F4" s="83">
        <f>0.29*210</f>
        <v>60.9</v>
      </c>
      <c r="G4" s="74">
        <f>47*2.9</f>
        <v>136.29999999999998</v>
      </c>
      <c r="H4" s="74">
        <f>0.4*2.9</f>
        <v>1.1599999999999999</v>
      </c>
      <c r="I4" s="74">
        <f>0.3*2.9</f>
        <v>0.87</v>
      </c>
      <c r="J4" s="75">
        <f>10.3*2.9</f>
        <v>29.87</v>
      </c>
    </row>
    <row r="5" spans="1:11" x14ac:dyDescent="0.25">
      <c r="A5" s="11"/>
      <c r="B5" s="37" t="s">
        <v>23</v>
      </c>
      <c r="C5" s="45" t="s">
        <v>25</v>
      </c>
      <c r="D5" s="84" t="s">
        <v>32</v>
      </c>
      <c r="E5" s="70">
        <v>60</v>
      </c>
      <c r="F5" s="9">
        <v>20.97</v>
      </c>
      <c r="G5" s="71">
        <f>14*0.6</f>
        <v>8.4</v>
      </c>
      <c r="H5" s="35">
        <v>0</v>
      </c>
      <c r="I5" s="35">
        <v>0</v>
      </c>
      <c r="J5" s="36">
        <f>3*0.6</f>
        <v>1.7999999999999998</v>
      </c>
    </row>
    <row r="6" spans="1:11" x14ac:dyDescent="0.25">
      <c r="A6" s="11"/>
      <c r="B6" s="37" t="s">
        <v>18</v>
      </c>
      <c r="C6" s="19" t="s">
        <v>33</v>
      </c>
      <c r="D6" s="76" t="s">
        <v>34</v>
      </c>
      <c r="E6" s="20">
        <v>90</v>
      </c>
      <c r="F6" s="77">
        <v>34.880000000000003</v>
      </c>
      <c r="G6" s="64">
        <v>331.6</v>
      </c>
      <c r="H6" s="64">
        <v>22.8</v>
      </c>
      <c r="I6" s="64">
        <v>23.1</v>
      </c>
      <c r="J6" s="65">
        <v>57.9</v>
      </c>
    </row>
    <row r="7" spans="1:11" ht="15.75" x14ac:dyDescent="0.25">
      <c r="A7" s="11"/>
      <c r="B7" s="37" t="s">
        <v>24</v>
      </c>
      <c r="C7" s="19" t="s">
        <v>35</v>
      </c>
      <c r="D7" s="21" t="s">
        <v>36</v>
      </c>
      <c r="E7" s="20">
        <v>150</v>
      </c>
      <c r="F7" s="9">
        <v>19.82</v>
      </c>
      <c r="G7" s="85">
        <v>145.80000000000001</v>
      </c>
      <c r="H7" s="85">
        <v>3.1</v>
      </c>
      <c r="I7" s="85">
        <v>6</v>
      </c>
      <c r="J7" s="86">
        <v>19.7</v>
      </c>
    </row>
    <row r="8" spans="1:11" x14ac:dyDescent="0.25">
      <c r="A8" s="11"/>
      <c r="B8" s="10" t="s">
        <v>13</v>
      </c>
      <c r="C8" s="62" t="s">
        <v>28</v>
      </c>
      <c r="D8" s="21" t="s">
        <v>29</v>
      </c>
      <c r="E8" s="20">
        <v>207</v>
      </c>
      <c r="F8" s="9">
        <v>3.6</v>
      </c>
      <c r="G8" s="64">
        <v>27.9</v>
      </c>
      <c r="H8" s="64">
        <v>0.3</v>
      </c>
      <c r="I8" s="64">
        <v>0.02</v>
      </c>
      <c r="J8" s="65">
        <v>6.7</v>
      </c>
    </row>
    <row r="9" spans="1:11" x14ac:dyDescent="0.25">
      <c r="A9" s="11"/>
      <c r="B9" s="10" t="s">
        <v>14</v>
      </c>
      <c r="C9" s="17" t="s">
        <v>15</v>
      </c>
      <c r="D9" s="21" t="s">
        <v>16</v>
      </c>
      <c r="E9" s="20">
        <v>30</v>
      </c>
      <c r="F9" s="28">
        <v>3</v>
      </c>
      <c r="G9" s="29">
        <v>63</v>
      </c>
      <c r="H9" s="29">
        <v>1.8</v>
      </c>
      <c r="I9" s="29">
        <v>0.3</v>
      </c>
      <c r="J9" s="30">
        <v>12.9</v>
      </c>
    </row>
    <row r="10" spans="1:11" x14ac:dyDescent="0.25">
      <c r="A10" s="11"/>
      <c r="B10" s="10" t="s">
        <v>13</v>
      </c>
      <c r="C10" s="17" t="s">
        <v>15</v>
      </c>
      <c r="D10" s="63" t="s">
        <v>37</v>
      </c>
      <c r="E10" s="27">
        <v>200</v>
      </c>
      <c r="F10" s="87">
        <v>48</v>
      </c>
      <c r="G10" s="88">
        <v>84</v>
      </c>
      <c r="H10" s="88">
        <v>0</v>
      </c>
      <c r="I10" s="88">
        <v>0</v>
      </c>
      <c r="J10" s="89">
        <v>20.100000000000001</v>
      </c>
    </row>
    <row r="11" spans="1:11" x14ac:dyDescent="0.25">
      <c r="A11" s="18"/>
      <c r="B11" s="10"/>
      <c r="C11" s="17"/>
      <c r="D11" s="21"/>
      <c r="E11" s="20">
        <f>SUM(E4:E10)</f>
        <v>1027</v>
      </c>
      <c r="F11" s="46">
        <f t="shared" ref="F11:J11" si="0">SUM(F4:F9)</f>
        <v>143.16999999999999</v>
      </c>
      <c r="G11" s="38">
        <f t="shared" si="0"/>
        <v>713</v>
      </c>
      <c r="H11" s="39">
        <f t="shared" si="0"/>
        <v>29.160000000000004</v>
      </c>
      <c r="I11" s="39">
        <f t="shared" si="0"/>
        <v>30.290000000000003</v>
      </c>
      <c r="J11" s="40">
        <f t="shared" si="0"/>
        <v>128.87</v>
      </c>
    </row>
    <row r="12" spans="1:11" ht="15.75" thickBot="1" x14ac:dyDescent="0.3">
      <c r="A12" s="18"/>
      <c r="B12" s="18"/>
      <c r="C12" s="48"/>
      <c r="D12" s="49"/>
      <c r="E12" s="50"/>
      <c r="F12" s="51"/>
      <c r="G12" s="39"/>
      <c r="H12" s="68"/>
      <c r="I12" s="68"/>
      <c r="J12" s="69"/>
    </row>
    <row r="13" spans="1:11" x14ac:dyDescent="0.25">
      <c r="A13" s="78" t="s">
        <v>9</v>
      </c>
      <c r="B13" s="66" t="s">
        <v>27</v>
      </c>
      <c r="C13" s="67" t="s">
        <v>15</v>
      </c>
      <c r="D13" s="72" t="s">
        <v>30</v>
      </c>
      <c r="E13" s="47">
        <v>160</v>
      </c>
      <c r="F13" s="73">
        <v>40</v>
      </c>
      <c r="G13" s="74">
        <f>38*1.6</f>
        <v>60.800000000000004</v>
      </c>
      <c r="H13" s="74">
        <f>0.8*1.6</f>
        <v>1.2800000000000002</v>
      </c>
      <c r="I13" s="74">
        <f>0.2*1.6</f>
        <v>0.32000000000000006</v>
      </c>
      <c r="J13" s="75">
        <f>7.5*1.6</f>
        <v>12</v>
      </c>
    </row>
    <row r="14" spans="1:11" x14ac:dyDescent="0.25">
      <c r="A14" s="11"/>
      <c r="B14" s="79" t="s">
        <v>17</v>
      </c>
      <c r="C14" s="90" t="s">
        <v>38</v>
      </c>
      <c r="D14" s="84" t="s">
        <v>39</v>
      </c>
      <c r="E14" s="27">
        <v>2527</v>
      </c>
      <c r="F14" s="13">
        <v>24.74</v>
      </c>
      <c r="G14" s="91">
        <v>143</v>
      </c>
      <c r="H14" s="92">
        <v>7.8</v>
      </c>
      <c r="I14" s="92">
        <v>7.7</v>
      </c>
      <c r="J14" s="93">
        <v>7.7</v>
      </c>
    </row>
    <row r="15" spans="1:11" x14ac:dyDescent="0.25">
      <c r="A15" s="11"/>
      <c r="B15" s="79" t="s">
        <v>26</v>
      </c>
      <c r="C15" s="80" t="s">
        <v>40</v>
      </c>
      <c r="D15" s="61" t="s">
        <v>41</v>
      </c>
      <c r="E15" s="20">
        <v>200</v>
      </c>
      <c r="F15" s="9">
        <v>60.24</v>
      </c>
      <c r="G15" s="94">
        <f>260.25+64</f>
        <v>324.25</v>
      </c>
      <c r="H15" s="94">
        <f>16.2+0.8</f>
        <v>17</v>
      </c>
      <c r="I15" s="94">
        <f>12+1.7</f>
        <v>13.7</v>
      </c>
      <c r="J15" s="95">
        <f>18.7+11.2</f>
        <v>29.9</v>
      </c>
    </row>
    <row r="16" spans="1:11" x14ac:dyDescent="0.25">
      <c r="A16" s="11"/>
      <c r="B16" s="10" t="s">
        <v>13</v>
      </c>
      <c r="C16" s="62" t="s">
        <v>42</v>
      </c>
      <c r="D16" s="96" t="s">
        <v>43</v>
      </c>
      <c r="E16" s="27">
        <v>200</v>
      </c>
      <c r="F16" s="13">
        <v>11.96</v>
      </c>
      <c r="G16" s="89">
        <v>114.6</v>
      </c>
      <c r="H16" s="89">
        <v>0.1</v>
      </c>
      <c r="I16" s="89">
        <v>0.1</v>
      </c>
      <c r="J16" s="97">
        <v>27.9</v>
      </c>
    </row>
    <row r="17" spans="1:10" x14ac:dyDescent="0.25">
      <c r="A17" s="11"/>
      <c r="B17" s="10" t="s">
        <v>14</v>
      </c>
      <c r="C17" s="17" t="s">
        <v>15</v>
      </c>
      <c r="D17" s="21" t="s">
        <v>16</v>
      </c>
      <c r="E17" s="22">
        <v>30</v>
      </c>
      <c r="F17" s="28">
        <v>3</v>
      </c>
      <c r="G17" s="29">
        <v>63</v>
      </c>
      <c r="H17" s="29">
        <v>1.8</v>
      </c>
      <c r="I17" s="29">
        <v>0.3</v>
      </c>
      <c r="J17" s="30">
        <v>12.9</v>
      </c>
    </row>
    <row r="18" spans="1:10" x14ac:dyDescent="0.25">
      <c r="A18" s="11"/>
      <c r="B18" s="10" t="s">
        <v>14</v>
      </c>
      <c r="C18" s="31" t="s">
        <v>15</v>
      </c>
      <c r="D18" s="21" t="s">
        <v>22</v>
      </c>
      <c r="E18" s="44">
        <v>30</v>
      </c>
      <c r="F18" s="12">
        <v>2.99</v>
      </c>
      <c r="G18" s="32">
        <v>57</v>
      </c>
      <c r="H18" s="33">
        <v>1.8</v>
      </c>
      <c r="I18" s="33">
        <v>0.3</v>
      </c>
      <c r="J18" s="34">
        <v>11.4</v>
      </c>
    </row>
    <row r="19" spans="1:10" x14ac:dyDescent="0.25">
      <c r="A19" s="11"/>
      <c r="B19" s="10" t="s">
        <v>13</v>
      </c>
      <c r="C19" s="17" t="s">
        <v>15</v>
      </c>
      <c r="D19" s="63" t="s">
        <v>37</v>
      </c>
      <c r="E19" s="27">
        <v>200</v>
      </c>
      <c r="F19" s="87">
        <v>48</v>
      </c>
      <c r="G19" s="88">
        <v>84</v>
      </c>
      <c r="H19" s="88">
        <v>0</v>
      </c>
      <c r="I19" s="88">
        <v>0</v>
      </c>
      <c r="J19" s="89">
        <v>20.100000000000001</v>
      </c>
    </row>
    <row r="20" spans="1:10" x14ac:dyDescent="0.25">
      <c r="A20" s="18"/>
      <c r="B20" s="18"/>
      <c r="C20" s="52"/>
      <c r="D20" s="49"/>
      <c r="E20" s="50">
        <f>SUM(E13:E19)</f>
        <v>3347</v>
      </c>
      <c r="F20" s="57">
        <f>SUM(F13:F19)</f>
        <v>190.93</v>
      </c>
      <c r="G20" s="58">
        <f>SUM(G13:G19)</f>
        <v>846.65</v>
      </c>
      <c r="H20" s="59">
        <f>SUM(H13:H19)</f>
        <v>29.78</v>
      </c>
      <c r="I20" s="59">
        <f>SUM(I13:I19)</f>
        <v>22.42</v>
      </c>
      <c r="J20" s="60">
        <f>SUM(J13:J19)</f>
        <v>121.9</v>
      </c>
    </row>
    <row r="21" spans="1:10" ht="15.75" thickBot="1" x14ac:dyDescent="0.3">
      <c r="A21" s="23"/>
      <c r="B21" s="81"/>
      <c r="C21" s="24"/>
      <c r="D21" s="25"/>
      <c r="E21" s="26"/>
      <c r="F21" s="53"/>
      <c r="G21" s="54"/>
      <c r="H21" s="55"/>
      <c r="I21" s="55"/>
      <c r="J21" s="56"/>
    </row>
  </sheetData>
  <hyperlinks>
    <hyperlink ref="B20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2024-11-25T05:55:43Z</dcterms:modified>
</cp:coreProperties>
</file>