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/>
  <c r="G8" i="3" s="1"/>
  <c r="F4" i="3"/>
  <c r="F8" i="3" s="1"/>
  <c r="E8" i="3"/>
  <c r="E18" i="3"/>
  <c r="G18" i="3"/>
  <c r="F18" i="3"/>
  <c r="J17" i="3"/>
  <c r="I17" i="3"/>
  <c r="H17" i="3"/>
  <c r="G17" i="3"/>
  <c r="J13" i="3"/>
  <c r="I13" i="3"/>
  <c r="H13" i="3"/>
  <c r="G13" i="3"/>
  <c r="G10" i="3"/>
  <c r="I8" i="3"/>
  <c r="H8" i="3"/>
  <c r="J18" i="3" l="1"/>
  <c r="H18" i="3"/>
  <c r="J8" i="3"/>
  <c r="I18" i="3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<sst xmlns="http://schemas.openxmlformats.org/spreadsheetml/2006/main" count="53" uniqueCount="43">
  <si>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</si>
  <si>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</si>
  <si>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</si>
  <si>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</si>
  <si>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</si>
  <si>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</si>
  <si>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</si>
  <si>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</si>
  <si>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</si>
  <si>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</si>
  <si>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</si>
  <si>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</si>
  <si>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</si>
  <si>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</si>
  <si>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</si>
  <si>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</si>
  <si>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</si>
  <si>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</si>
  <si>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</si>
  <si>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</si>
  <si>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</si>
  <si>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</si>
  <si>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</si>
  <si>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</si>
  <si>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</si>
  <si>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Т.32 сб.1981 г.</t>
  </si>
  <si>
    <t>№ 54-2гн-2020</t>
  </si>
  <si>
    <t>Чай с сахаром</t>
  </si>
  <si>
    <t>гарнир</t>
  </si>
  <si>
    <t>№ 294 сб.2011г.</t>
  </si>
  <si>
    <t>кисломол.</t>
  </si>
  <si>
    <t>Биойогурт</t>
  </si>
  <si>
    <t>Зелёный горошек</t>
  </si>
  <si>
    <t>№ 96 сб.2011г.</t>
  </si>
  <si>
    <t>Рассольник ленингр. с укропом,птицей отварной</t>
  </si>
  <si>
    <t>№ 260 сб.2011г.</t>
  </si>
  <si>
    <t>Гуляш из говядины</t>
  </si>
  <si>
    <t>№ 302 сб.2011г.</t>
  </si>
  <si>
    <t>Каша гречневая</t>
  </si>
  <si>
    <t>№ 54-6хн-2020</t>
  </si>
  <si>
    <t>Компот из изюма</t>
  </si>
  <si>
    <t>Плов из птицы   с перцем болгарским</t>
  </si>
  <si>
    <t>2024-10-21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</si>
</sst>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4" xfId="0" applyFont="1" applyFill="1" applyBorder="1"/>
    <xf numFmtId="0" fontId="4" fillId="2" borderId="22" xfId="2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8" xfId="0" applyFont="1" applyFill="1" applyBorder="1"/>
    <xf numFmtId="164" fontId="4" fillId="2" borderId="29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0" xfId="0" applyNumberFormat="1" applyFont="1" applyFill="1" applyBorder="1" applyAlignment="1"/>
    <xf numFmtId="0" fontId="4" fillId="2" borderId="10" xfId="1" applyFont="1" applyFill="1" applyBorder="1"/>
    <xf numFmtId="0" fontId="4" fillId="0" borderId="22" xfId="0" applyFont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0" borderId="3" xfId="0" applyNumberFormat="1" applyFont="1" applyFill="1" applyBorder="1" applyAlignment="1">
      <alignment horizontal="left"/>
    </xf>
    <xf numFmtId="164" fontId="4" fillId="2" borderId="29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3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/>
    <xf numFmtId="0" fontId="4" fillId="2" borderId="1" xfId="1" applyFont="1" applyFill="1" applyBorder="1"/>
    <xf numFmtId="2" fontId="4" fillId="2" borderId="1" xfId="1" applyNumberFormat="1" applyFont="1" applyFill="1" applyBorder="1"/>
    <xf numFmtId="2" fontId="4" fillId="2" borderId="11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0" fontId="1" fillId="0" borderId="26" xfId="0" applyFont="1" applyBorder="1"/>
    <xf numFmtId="0" fontId="1" fillId="0" borderId="31" xfId="0" applyFont="1" applyBorder="1"/>
    <xf numFmtId="2" fontId="4" fillId="2" borderId="22" xfId="1" applyNumberFormat="1" applyFont="1" applyFill="1" applyBorder="1" applyAlignment="1"/>
    <xf numFmtId="164" fontId="4" fillId="0" borderId="22" xfId="0" applyNumberFormat="1" applyFont="1" applyFill="1" applyBorder="1" applyAlignment="1">
      <alignment horizontal="right" vertical="center"/>
    </xf>
    <xf numFmtId="164" fontId="4" fillId="0" borderId="32" xfId="0" applyNumberFormat="1" applyFont="1" applyFill="1" applyBorder="1" applyAlignment="1">
      <alignment horizontal="right" vertical="center"/>
    </xf>
    <xf numFmtId="0" fontId="4" fillId="2" borderId="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B14" sqref="B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9" t="s">
        <v>20</v>
      </c>
      <c r="C1" s="60"/>
      <c r="D1" s="61"/>
      <c r="E1" s="1" t="s">
        <v>10</v>
      </c>
      <c r="F1" s="2"/>
      <c r="G1" s="1"/>
      <c r="H1" s="1"/>
      <c r="I1" s="1" t="s">
        <v>1</v>
      </c>
      <c r="J1" s="16" t="s">
        <v>42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47" t="s">
        <v>18</v>
      </c>
      <c r="C4" s="22" t="s">
        <v>29</v>
      </c>
      <c r="D4" s="67" t="s">
        <v>41</v>
      </c>
      <c r="E4" s="24">
        <v>245</v>
      </c>
      <c r="F4" s="68">
        <f>60.42+14.36</f>
        <v>74.78</v>
      </c>
      <c r="G4" s="45">
        <v>4343.1000000000004</v>
      </c>
      <c r="H4" s="45">
        <v>23.4</v>
      </c>
      <c r="I4" s="45">
        <v>23.2</v>
      </c>
      <c r="J4" s="45">
        <v>61.1</v>
      </c>
    </row>
    <row r="5" spans="1:11" x14ac:dyDescent="0.35">
      <c r="A5" s="12"/>
      <c r="B5" s="10" t="s">
        <v>13</v>
      </c>
      <c r="C5" s="62" t="s">
        <v>26</v>
      </c>
      <c r="D5" s="23" t="s">
        <v>27</v>
      </c>
      <c r="E5" s="24">
        <v>200</v>
      </c>
      <c r="F5" s="9">
        <v>1.48</v>
      </c>
      <c r="G5" s="19">
        <v>26.8</v>
      </c>
      <c r="H5" s="19">
        <v>0.2</v>
      </c>
      <c r="I5" s="19">
        <v>0</v>
      </c>
      <c r="J5" s="18">
        <v>6.5</v>
      </c>
    </row>
    <row r="6" spans="1:11" x14ac:dyDescent="0.35">
      <c r="A6" s="12"/>
      <c r="B6" s="11" t="s">
        <v>14</v>
      </c>
      <c r="C6" s="20" t="s">
        <v>15</v>
      </c>
      <c r="D6" s="25" t="s">
        <v>16</v>
      </c>
      <c r="E6" s="24">
        <v>30</v>
      </c>
      <c r="F6" s="38">
        <v>3</v>
      </c>
      <c r="G6" s="39">
        <v>63</v>
      </c>
      <c r="H6" s="39">
        <v>1.8</v>
      </c>
      <c r="I6" s="39">
        <v>0.3</v>
      </c>
      <c r="J6" s="40">
        <v>12.9</v>
      </c>
    </row>
    <row r="7" spans="1:11" x14ac:dyDescent="0.35">
      <c r="A7" s="12"/>
      <c r="B7" s="11" t="s">
        <v>30</v>
      </c>
      <c r="C7" s="20" t="s">
        <v>15</v>
      </c>
      <c r="D7" s="48" t="s">
        <v>31</v>
      </c>
      <c r="E7" s="37">
        <v>450</v>
      </c>
      <c r="F7" s="69">
        <v>125</v>
      </c>
      <c r="G7" s="70">
        <f>57*4.5</f>
        <v>256.5</v>
      </c>
      <c r="H7" s="70">
        <f>3.3*4.5</f>
        <v>14.85</v>
      </c>
      <c r="I7" s="70">
        <f>2.5*4.5</f>
        <v>11.25</v>
      </c>
      <c r="J7" s="71">
        <f>5.3*4.5</f>
        <v>23.849999999999998</v>
      </c>
    </row>
    <row r="8" spans="1:11" x14ac:dyDescent="0.35">
      <c r="A8" s="21"/>
      <c r="B8" s="52"/>
      <c r="C8" s="53"/>
      <c r="D8" s="57"/>
      <c r="E8" s="27">
        <f t="shared" ref="E8:J8" si="0">SUM(E4:E7)</f>
        <v>925</v>
      </c>
      <c r="F8" s="13">
        <f t="shared" si="0"/>
        <v>204.26</v>
      </c>
      <c r="G8" s="63">
        <f t="shared" si="0"/>
        <v>4689.4000000000005</v>
      </c>
      <c r="H8" s="64">
        <f t="shared" si="0"/>
        <v>40.25</v>
      </c>
      <c r="I8" s="64">
        <f t="shared" si="0"/>
        <v>34.75</v>
      </c>
      <c r="J8" s="65">
        <f t="shared" si="0"/>
        <v>104.35</v>
      </c>
    </row>
    <row r="9" spans="1:11" ht="15" thickBot="1" x14ac:dyDescent="0.4">
      <c r="A9" s="28"/>
      <c r="B9" s="29"/>
      <c r="C9" s="30"/>
      <c r="D9" s="31"/>
      <c r="E9" s="32"/>
      <c r="F9" s="33"/>
      <c r="G9" s="34"/>
      <c r="H9" s="35"/>
      <c r="I9" s="35"/>
      <c r="J9" s="36"/>
    </row>
    <row r="10" spans="1:11" x14ac:dyDescent="0.35">
      <c r="A10" s="12" t="s">
        <v>9</v>
      </c>
      <c r="B10" s="72" t="s">
        <v>24</v>
      </c>
      <c r="C10" s="73" t="s">
        <v>25</v>
      </c>
      <c r="D10" s="58" t="s">
        <v>32</v>
      </c>
      <c r="E10" s="51">
        <v>60</v>
      </c>
      <c r="F10" s="74">
        <v>17.649999999999999</v>
      </c>
      <c r="G10" s="75">
        <f>56*0.6</f>
        <v>33.6</v>
      </c>
      <c r="H10" s="75">
        <v>0.1</v>
      </c>
      <c r="I10" s="75">
        <v>0</v>
      </c>
      <c r="J10" s="76">
        <v>5</v>
      </c>
    </row>
    <row r="11" spans="1:11" x14ac:dyDescent="0.35">
      <c r="A11" s="12"/>
      <c r="B11" s="49" t="s">
        <v>17</v>
      </c>
      <c r="C11" s="50" t="s">
        <v>33</v>
      </c>
      <c r="D11" s="48" t="s">
        <v>34</v>
      </c>
      <c r="E11" s="37">
        <v>227</v>
      </c>
      <c r="F11" s="14">
        <v>27.95</v>
      </c>
      <c r="G11" s="45">
        <v>136</v>
      </c>
      <c r="H11" s="45">
        <v>4.0999999999999996</v>
      </c>
      <c r="I11" s="45">
        <v>4.7</v>
      </c>
      <c r="J11" s="45">
        <v>15.3</v>
      </c>
    </row>
    <row r="12" spans="1:11" x14ac:dyDescent="0.35">
      <c r="A12" s="12"/>
      <c r="B12" s="49" t="s">
        <v>19</v>
      </c>
      <c r="C12" s="22" t="s">
        <v>35</v>
      </c>
      <c r="D12" s="67" t="s">
        <v>36</v>
      </c>
      <c r="E12" s="24">
        <v>165</v>
      </c>
      <c r="F12" s="9">
        <v>100.53</v>
      </c>
      <c r="G12" s="19">
        <v>188.9</v>
      </c>
      <c r="H12" s="19">
        <v>13.5</v>
      </c>
      <c r="I12" s="19">
        <v>13.5</v>
      </c>
      <c r="J12" s="18">
        <v>3.1</v>
      </c>
    </row>
    <row r="13" spans="1:11" x14ac:dyDescent="0.35">
      <c r="A13" s="12"/>
      <c r="B13" s="10" t="s">
        <v>28</v>
      </c>
      <c r="C13" s="22" t="s">
        <v>37</v>
      </c>
      <c r="D13" s="23" t="s">
        <v>38</v>
      </c>
      <c r="E13" s="77">
        <v>150</v>
      </c>
      <c r="F13" s="9">
        <v>10.89</v>
      </c>
      <c r="G13" s="45">
        <f>1625*0.15</f>
        <v>243.75</v>
      </c>
      <c r="H13" s="45">
        <f>57.32*0.15</f>
        <v>8.597999999999999</v>
      </c>
      <c r="I13" s="45">
        <f>40.62*0.15</f>
        <v>6.0929999999999991</v>
      </c>
      <c r="J13" s="46">
        <f>257.61*0.15</f>
        <v>38.641500000000001</v>
      </c>
    </row>
    <row r="14" spans="1:11" x14ac:dyDescent="0.35">
      <c r="A14" s="12"/>
      <c r="B14" s="10" t="s">
        <v>13</v>
      </c>
      <c r="C14" s="62" t="s">
        <v>39</v>
      </c>
      <c r="D14" s="23" t="s">
        <v>40</v>
      </c>
      <c r="E14" s="24">
        <v>200</v>
      </c>
      <c r="F14" s="9">
        <v>9.4700000000000006</v>
      </c>
      <c r="G14" s="19">
        <v>110.2</v>
      </c>
      <c r="H14" s="19">
        <v>0.5</v>
      </c>
      <c r="I14" s="19">
        <v>0</v>
      </c>
      <c r="J14" s="18">
        <v>27</v>
      </c>
    </row>
    <row r="15" spans="1:11" x14ac:dyDescent="0.35">
      <c r="A15" s="12"/>
      <c r="B15" s="11" t="s">
        <v>14</v>
      </c>
      <c r="C15" s="20" t="s">
        <v>15</v>
      </c>
      <c r="D15" s="25" t="s">
        <v>16</v>
      </c>
      <c r="E15" s="27">
        <v>30</v>
      </c>
      <c r="F15" s="38">
        <v>3</v>
      </c>
      <c r="G15" s="39">
        <v>63</v>
      </c>
      <c r="H15" s="39">
        <v>1.8</v>
      </c>
      <c r="I15" s="39">
        <v>0.3</v>
      </c>
      <c r="J15" s="40">
        <v>12.9</v>
      </c>
    </row>
    <row r="16" spans="1:11" x14ac:dyDescent="0.35">
      <c r="A16" s="12"/>
      <c r="B16" s="11" t="s">
        <v>14</v>
      </c>
      <c r="C16" s="41" t="s">
        <v>15</v>
      </c>
      <c r="D16" s="25" t="s">
        <v>23</v>
      </c>
      <c r="E16" s="78">
        <v>30</v>
      </c>
      <c r="F16" s="13">
        <v>2.99</v>
      </c>
      <c r="G16" s="42">
        <v>57</v>
      </c>
      <c r="H16" s="43">
        <v>1.8</v>
      </c>
      <c r="I16" s="43">
        <v>0.3</v>
      </c>
      <c r="J16" s="44">
        <v>11.4</v>
      </c>
    </row>
    <row r="17" spans="1:10" x14ac:dyDescent="0.35">
      <c r="A17" s="21"/>
      <c r="B17" s="11" t="s">
        <v>30</v>
      </c>
      <c r="C17" s="20" t="s">
        <v>15</v>
      </c>
      <c r="D17" s="48" t="s">
        <v>31</v>
      </c>
      <c r="E17" s="37">
        <v>450</v>
      </c>
      <c r="F17" s="69">
        <v>125</v>
      </c>
      <c r="G17" s="70">
        <f>57*4.5</f>
        <v>256.5</v>
      </c>
      <c r="H17" s="70">
        <f>3.3*4.5</f>
        <v>14.85</v>
      </c>
      <c r="I17" s="70">
        <f>2.5*4.5</f>
        <v>11.25</v>
      </c>
      <c r="J17" s="71">
        <f>5.3*4.5</f>
        <v>23.849999999999998</v>
      </c>
    </row>
    <row r="18" spans="1:10" x14ac:dyDescent="0.35">
      <c r="A18" s="21"/>
      <c r="B18" s="52"/>
      <c r="C18" s="53"/>
      <c r="D18" s="57"/>
      <c r="E18" s="26">
        <f t="shared" ref="E18:J18" si="1">SUM(E10:E17)</f>
        <v>1312</v>
      </c>
      <c r="F18" s="66">
        <f t="shared" si="1"/>
        <v>297.48</v>
      </c>
      <c r="G18" s="54">
        <f t="shared" si="1"/>
        <v>1088.95</v>
      </c>
      <c r="H18" s="55">
        <f t="shared" si="1"/>
        <v>45.247999999999998</v>
      </c>
      <c r="I18" s="55">
        <f t="shared" si="1"/>
        <v>36.143000000000001</v>
      </c>
      <c r="J18" s="56">
        <f t="shared" si="1"/>
        <v>137.19150000000002</v>
      </c>
    </row>
    <row r="19" spans="1:10" ht="15" thickBot="1" x14ac:dyDescent="0.4">
      <c r="A19" s="28"/>
      <c r="B19" s="29"/>
      <c r="C19" s="30"/>
      <c r="D19" s="31"/>
      <c r="E19" s="32"/>
      <c r="F19" s="33"/>
      <c r="G19" s="34"/>
      <c r="H19" s="35"/>
      <c r="I19" s="35"/>
      <c r="J19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2024-10-19T21:39:51Z</dcterms:modified>
</cp:coreProperties>
</file>