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vo\Desktop\"/>
    </mc:Choice>
  </mc:AlternateContent>
  <bookViews>
    <workbookView showHorizontalScroll="0" showVerticalScroll="0" showSheetTabs="0" xWindow="0" yWindow="0" windowWidth="19160" windowHeight="7030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3" l="1"/>
  <c r="E18" i="3"/>
  <c r="F15" i="3"/>
  <c r="F18" i="3" s="1"/>
  <c r="J12" i="3"/>
  <c r="J18" i="3" s="1"/>
  <c r="I12" i="3"/>
  <c r="H12" i="3"/>
  <c r="G12" i="3"/>
  <c r="J11" i="3"/>
  <c r="I11" i="3"/>
  <c r="I18" i="3" s="1"/>
  <c r="H11" i="3"/>
  <c r="H18" i="3" s="1"/>
  <c r="G11" i="3"/>
  <c r="G18" i="3" s="1"/>
  <c r="J9" i="3"/>
  <c r="F9" i="3"/>
  <c r="J6" i="3"/>
  <c r="I6" i="3"/>
  <c r="H6" i="3"/>
  <c r="H9" i="3" s="1"/>
  <c r="G6" i="3"/>
  <c r="J4" i="3"/>
  <c r="I4" i="3"/>
  <c r="I9" i="3" s="1"/>
  <c r="H4" i="3"/>
  <c r="G4" i="3"/>
  <c r="G9" i="3" s="1"/>
</calcChain>
</file>

<file path=xl/sharedStrings.xml><?xml version="1.0" encoding="utf-8"?>
<sst xmlns="http://schemas.openxmlformats.org/spreadsheetml/2006/main" count="53" uniqueCount="40">
  <si>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</si>
  <si>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</si>
  <si>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</si>
  <si>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</si>
  <si>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</si>
  <si>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</si>
  <si>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</si>
  <si>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</si>
  <si>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</si>
  <si>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</si>
  <si>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</si>
  <si>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</si>
  <si>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</si>
  <si>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</si>
  <si>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</si>
  <si>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</si>
  <si>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Хлеб пшеничный</t>
  </si>
  <si>
    <t>1 блюдо</t>
  </si>
  <si>
    <t>гор.блюдо</t>
  </si>
  <si>
    <t>2 блюдо</t>
  </si>
  <si>
    <t>МАОУ "Гимназия № 13"</t>
  </si>
  <si>
    <t>Приём пищи</t>
  </si>
  <si>
    <t>Завтрак</t>
  </si>
  <si>
    <t>Хлеб  ржано-пшеничный</t>
  </si>
  <si>
    <t>фрукты</t>
  </si>
  <si>
    <t>кисломол.</t>
  </si>
  <si>
    <t>закуска</t>
  </si>
  <si>
    <t>Т.32 сб.1981 г.</t>
  </si>
  <si>
    <t>Йогурт</t>
  </si>
  <si>
    <t>Банан</t>
  </si>
  <si>
    <t>Запеканка из творога сго сгущённым молоком</t>
  </si>
  <si>
    <t>№ 54-2гн-2020</t>
  </si>
  <si>
    <t>Чай с сахаром</t>
  </si>
  <si>
    <t>Помидор свежий</t>
  </si>
  <si>
    <t>№ 82 сб.2011г.</t>
  </si>
  <si>
    <t>Борщ с укропом,говядиной отварной</t>
  </si>
  <si>
    <t>№ 294 сб.2011г.</t>
  </si>
  <si>
    <t xml:space="preserve">Плов из птицы  </t>
  </si>
  <si>
    <t>Сок</t>
  </si>
  <si>
    <t>2024-10-16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</si>
</sst>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4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0" fontId="1" fillId="0" borderId="16" xfId="0" applyFont="1" applyBorder="1"/>
    <xf numFmtId="0" fontId="1" fillId="2" borderId="16" xfId="0" applyFont="1" applyFill="1" applyBorder="1"/>
    <xf numFmtId="0" fontId="5" fillId="0" borderId="17" xfId="0" applyFont="1" applyBorder="1"/>
    <xf numFmtId="2" fontId="4" fillId="2" borderId="1" xfId="1" applyNumberFormat="1" applyFont="1" applyFill="1" applyBorder="1" applyAlignment="1"/>
    <xf numFmtId="2" fontId="4" fillId="2" borderId="11" xfId="1" applyNumberFormat="1" applyFont="1" applyFill="1" applyBorder="1" applyAlignment="1"/>
    <xf numFmtId="0" fontId="5" fillId="0" borderId="21" xfId="0" applyFont="1" applyBorder="1"/>
    <xf numFmtId="49" fontId="1" fillId="2" borderId="0" xfId="0" applyNumberFormat="1" applyFont="1" applyFill="1" applyBorder="1"/>
    <xf numFmtId="0" fontId="0" fillId="0" borderId="0" xfId="0" applyBorder="1"/>
    <xf numFmtId="164" fontId="4" fillId="0" borderId="4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0" fontId="1" fillId="2" borderId="7" xfId="0" applyFont="1" applyFill="1" applyBorder="1"/>
    <xf numFmtId="0" fontId="1" fillId="0" borderId="17" xfId="0" applyFont="1" applyBorder="1"/>
    <xf numFmtId="0" fontId="1" fillId="0" borderId="3" xfId="0" applyFont="1" applyBorder="1"/>
    <xf numFmtId="0" fontId="4" fillId="0" borderId="1" xfId="0" applyFont="1" applyBorder="1"/>
    <xf numFmtId="0" fontId="4" fillId="2" borderId="1" xfId="2" applyNumberFormat="1" applyFont="1" applyFill="1" applyBorder="1" applyAlignment="1">
      <alignment horizontal="center"/>
    </xf>
    <xf numFmtId="0" fontId="4" fillId="2" borderId="1" xfId="0" applyFont="1" applyFill="1" applyBorder="1"/>
    <xf numFmtId="0" fontId="1" fillId="2" borderId="10" xfId="0" applyFont="1" applyFill="1" applyBorder="1" applyAlignment="1">
      <alignment horizontal="center"/>
    </xf>
    <xf numFmtId="0" fontId="4" fillId="2" borderId="10" xfId="2" applyNumberFormat="1" applyFont="1" applyFill="1" applyBorder="1" applyAlignment="1">
      <alignment horizontal="center"/>
    </xf>
    <xf numFmtId="0" fontId="1" fillId="0" borderId="20" xfId="0" applyFont="1" applyBorder="1"/>
    <xf numFmtId="0" fontId="1" fillId="2" borderId="18" xfId="0" applyFont="1" applyFill="1" applyBorder="1"/>
    <xf numFmtId="0" fontId="1" fillId="2" borderId="23" xfId="0" applyFont="1" applyFill="1" applyBorder="1"/>
    <xf numFmtId="0" fontId="4" fillId="2" borderId="5" xfId="1" applyFont="1" applyFill="1" applyBorder="1"/>
    <xf numFmtId="0" fontId="1" fillId="2" borderId="5" xfId="0" applyFont="1" applyFill="1" applyBorder="1" applyAlignment="1">
      <alignment horizontal="center"/>
    </xf>
    <xf numFmtId="2" fontId="4" fillId="2" borderId="5" xfId="1" applyNumberFormat="1" applyFont="1" applyFill="1" applyBorder="1" applyAlignment="1"/>
    <xf numFmtId="2" fontId="4" fillId="2" borderId="19" xfId="0" applyNumberFormat="1" applyFont="1" applyFill="1" applyBorder="1" applyAlignment="1"/>
    <xf numFmtId="2" fontId="4" fillId="2" borderId="5" xfId="0" applyNumberFormat="1" applyFont="1" applyFill="1" applyBorder="1" applyAlignment="1"/>
    <xf numFmtId="2" fontId="4" fillId="2" borderId="6" xfId="0" applyNumberFormat="1" applyFont="1" applyFill="1" applyBorder="1" applyAlignment="1"/>
    <xf numFmtId="0" fontId="4" fillId="2" borderId="11" xfId="2" applyNumberFormat="1" applyFont="1" applyFill="1" applyBorder="1" applyAlignment="1">
      <alignment horizontal="center"/>
    </xf>
    <xf numFmtId="0" fontId="4" fillId="2" borderId="1" xfId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0" fontId="1" fillId="0" borderId="24" xfId="0" applyFont="1" applyBorder="1"/>
    <xf numFmtId="0" fontId="1" fillId="2" borderId="3" xfId="0" applyFont="1" applyFill="1" applyBorder="1"/>
    <xf numFmtId="164" fontId="4" fillId="2" borderId="2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right"/>
    </xf>
    <xf numFmtId="0" fontId="1" fillId="0" borderId="15" xfId="0" applyFont="1" applyBorder="1"/>
    <xf numFmtId="0" fontId="4" fillId="0" borderId="11" xfId="0" applyFont="1" applyBorder="1"/>
    <xf numFmtId="0" fontId="1" fillId="2" borderId="15" xfId="0" applyFont="1" applyFill="1" applyBorder="1"/>
    <xf numFmtId="0" fontId="1" fillId="2" borderId="24" xfId="0" applyFont="1" applyFill="1" applyBorder="1"/>
    <xf numFmtId="0" fontId="1" fillId="2" borderId="26" xfId="0" applyFont="1" applyFill="1" applyBorder="1"/>
    <xf numFmtId="0" fontId="4" fillId="2" borderId="22" xfId="2" applyNumberFormat="1" applyFont="1" applyFill="1" applyBorder="1" applyAlignment="1">
      <alignment horizontal="center"/>
    </xf>
    <xf numFmtId="0" fontId="4" fillId="2" borderId="1" xfId="1" applyFont="1" applyFill="1" applyBorder="1"/>
    <xf numFmtId="0" fontId="1" fillId="2" borderId="28" xfId="0" applyFont="1" applyFill="1" applyBorder="1"/>
    <xf numFmtId="0" fontId="1" fillId="2" borderId="29" xfId="0" applyFont="1" applyFill="1" applyBorder="1"/>
    <xf numFmtId="0" fontId="4" fillId="2" borderId="10" xfId="0" applyFont="1" applyFill="1" applyBorder="1"/>
    <xf numFmtId="2" fontId="4" fillId="2" borderId="10" xfId="1" applyNumberFormat="1" applyFont="1" applyFill="1" applyBorder="1" applyAlignment="1"/>
    <xf numFmtId="164" fontId="4" fillId="2" borderId="30" xfId="0" applyNumberFormat="1" applyFont="1" applyFill="1" applyBorder="1" applyAlignment="1"/>
    <xf numFmtId="164" fontId="4" fillId="2" borderId="10" xfId="0" applyNumberFormat="1" applyFont="1" applyFill="1" applyBorder="1" applyAlignment="1"/>
    <xf numFmtId="164" fontId="4" fillId="2" borderId="31" xfId="0" applyNumberFormat="1" applyFont="1" applyFill="1" applyBorder="1" applyAlignment="1"/>
    <xf numFmtId="0" fontId="4" fillId="2" borderId="11" xfId="0" applyFont="1" applyFill="1" applyBorder="1"/>
    <xf numFmtId="0" fontId="4" fillId="2" borderId="10" xfId="1" applyFont="1" applyFill="1" applyBorder="1"/>
    <xf numFmtId="0" fontId="4" fillId="0" borderId="22" xfId="0" applyFont="1" applyBorder="1"/>
    <xf numFmtId="2" fontId="4" fillId="2" borderId="22" xfId="0" applyNumberFormat="1" applyFont="1" applyFill="1" applyBorder="1" applyAlignment="1">
      <alignment horizontal="right"/>
    </xf>
    <xf numFmtId="164" fontId="4" fillId="2" borderId="22" xfId="0" applyNumberFormat="1" applyFont="1" applyFill="1" applyBorder="1" applyAlignment="1"/>
    <xf numFmtId="164" fontId="4" fillId="2" borderId="27" xfId="0" applyNumberFormat="1" applyFont="1" applyFill="1" applyBorder="1" applyAlignment="1"/>
    <xf numFmtId="0" fontId="1" fillId="2" borderId="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2" fontId="4" fillId="0" borderId="11" xfId="0" applyNumberFormat="1" applyFont="1" applyFill="1" applyBorder="1" applyAlignment="1">
      <alignment horizontal="right"/>
    </xf>
    <xf numFmtId="2" fontId="4" fillId="0" borderId="25" xfId="0" applyNumberFormat="1" applyFont="1" applyFill="1" applyBorder="1" applyAlignment="1">
      <alignment horizontal="right"/>
    </xf>
    <xf numFmtId="2" fontId="4" fillId="2" borderId="11" xfId="0" applyNumberFormat="1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horizontal="left"/>
    </xf>
    <xf numFmtId="2" fontId="1" fillId="2" borderId="10" xfId="0" applyNumberFormat="1" applyFont="1" applyFill="1" applyBorder="1" applyAlignment="1"/>
    <xf numFmtId="164" fontId="4" fillId="2" borderId="11" xfId="0" applyNumberFormat="1" applyFont="1" applyFill="1" applyBorder="1" applyAlignment="1">
      <alignment horizontal="right"/>
    </xf>
    <xf numFmtId="164" fontId="4" fillId="2" borderId="25" xfId="0" applyNumberFormat="1" applyFont="1" applyFill="1" applyBorder="1" applyAlignment="1">
      <alignment horizontal="right"/>
    </xf>
    <xf numFmtId="2" fontId="1" fillId="0" borderId="3" xfId="0" applyNumberFormat="1" applyFont="1" applyFill="1" applyBorder="1" applyAlignment="1">
      <alignment horizontal="left"/>
    </xf>
    <xf numFmtId="0" fontId="1" fillId="2" borderId="32" xfId="0" applyFont="1" applyFill="1" applyBorder="1"/>
    <xf numFmtId="164" fontId="4" fillId="2" borderId="33" xfId="0" applyNumberFormat="1" applyFont="1" applyFill="1" applyBorder="1" applyAlignment="1"/>
    <xf numFmtId="164" fontId="4" fillId="2" borderId="11" xfId="0" applyNumberFormat="1" applyFont="1" applyFill="1" applyBorder="1" applyAlignment="1"/>
    <xf numFmtId="164" fontId="4" fillId="2" borderId="25" xfId="0" applyNumberFormat="1" applyFont="1" applyFill="1" applyBorder="1" applyAlignment="1"/>
    <xf numFmtId="2" fontId="4" fillId="2" borderId="1" xfId="1" applyNumberFormat="1" applyFont="1" applyFill="1" applyBorder="1"/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zoomScaleNormal="100" workbookViewId="0">
      <selection activeCell="D7" sqref="D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68" t="s">
        <v>20</v>
      </c>
      <c r="C1" s="69"/>
      <c r="D1" s="70"/>
      <c r="E1" s="1" t="s">
        <v>10</v>
      </c>
      <c r="F1" s="2"/>
      <c r="G1" s="1"/>
      <c r="H1" s="1"/>
      <c r="I1" s="1" t="s">
        <v>1</v>
      </c>
      <c r="J1" s="16" t="s">
        <v>39</v>
      </c>
      <c r="K1" s="17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3" t="s">
        <v>21</v>
      </c>
      <c r="B3" s="4" t="s">
        <v>2</v>
      </c>
      <c r="C3" s="5" t="s">
        <v>11</v>
      </c>
      <c r="D3" s="6" t="s">
        <v>3</v>
      </c>
      <c r="E3" s="6" t="s">
        <v>12</v>
      </c>
      <c r="F3" s="6" t="s">
        <v>4</v>
      </c>
      <c r="G3" s="7" t="s">
        <v>5</v>
      </c>
      <c r="H3" s="6" t="s">
        <v>6</v>
      </c>
      <c r="I3" s="6" t="s">
        <v>7</v>
      </c>
      <c r="J3" s="8" t="s">
        <v>8</v>
      </c>
    </row>
    <row r="4" spans="1:11" x14ac:dyDescent="0.35">
      <c r="A4" s="15" t="s">
        <v>22</v>
      </c>
      <c r="B4" s="52" t="s">
        <v>24</v>
      </c>
      <c r="C4" s="20" t="s">
        <v>15</v>
      </c>
      <c r="D4" s="64" t="s">
        <v>29</v>
      </c>
      <c r="E4" s="53">
        <v>200</v>
      </c>
      <c r="F4" s="65">
        <v>54</v>
      </c>
      <c r="G4" s="66">
        <f>96*2</f>
        <v>192</v>
      </c>
      <c r="H4" s="66">
        <f>1.5*2</f>
        <v>3</v>
      </c>
      <c r="I4" s="66">
        <f>0.5*2</f>
        <v>1</v>
      </c>
      <c r="J4" s="67">
        <f>21*2</f>
        <v>42</v>
      </c>
    </row>
    <row r="5" spans="1:11" x14ac:dyDescent="0.35">
      <c r="A5" s="12"/>
      <c r="B5" s="11" t="s">
        <v>25</v>
      </c>
      <c r="C5" s="20" t="s">
        <v>15</v>
      </c>
      <c r="D5" s="25" t="s">
        <v>28</v>
      </c>
      <c r="E5" s="24">
        <v>150</v>
      </c>
      <c r="F5" s="14">
        <v>58</v>
      </c>
      <c r="G5" s="71">
        <v>145.5</v>
      </c>
      <c r="H5" s="71">
        <v>4.4000000000000004</v>
      </c>
      <c r="I5" s="71">
        <v>5.3</v>
      </c>
      <c r="J5" s="72">
        <v>20.100000000000001</v>
      </c>
    </row>
    <row r="6" spans="1:11" x14ac:dyDescent="0.35">
      <c r="A6" s="12"/>
      <c r="B6" s="48" t="s">
        <v>18</v>
      </c>
      <c r="C6" s="20" t="s">
        <v>15</v>
      </c>
      <c r="D6" s="49" t="s">
        <v>30</v>
      </c>
      <c r="E6" s="37">
        <v>175</v>
      </c>
      <c r="F6" s="73">
        <v>100.67</v>
      </c>
      <c r="G6" s="76">
        <f>260.25+64</f>
        <v>324.25</v>
      </c>
      <c r="H6" s="76">
        <f>16.2+0.8</f>
        <v>17</v>
      </c>
      <c r="I6" s="76">
        <f>12+1.7</f>
        <v>13.7</v>
      </c>
      <c r="J6" s="77">
        <f>18.7+11.2</f>
        <v>29.9</v>
      </c>
    </row>
    <row r="7" spans="1:11" x14ac:dyDescent="0.35">
      <c r="A7" s="12"/>
      <c r="B7" s="10" t="s">
        <v>13</v>
      </c>
      <c r="C7" s="78" t="s">
        <v>31</v>
      </c>
      <c r="D7" s="23" t="s">
        <v>32</v>
      </c>
      <c r="E7" s="24">
        <v>200</v>
      </c>
      <c r="F7" s="9">
        <v>1.48</v>
      </c>
      <c r="G7" s="19">
        <v>26.8</v>
      </c>
      <c r="H7" s="19">
        <v>0.2</v>
      </c>
      <c r="I7" s="19">
        <v>0</v>
      </c>
      <c r="J7" s="18">
        <v>6.5</v>
      </c>
    </row>
    <row r="8" spans="1:11" x14ac:dyDescent="0.35">
      <c r="A8" s="12"/>
      <c r="B8" s="11" t="s">
        <v>14</v>
      </c>
      <c r="C8" s="20" t="s">
        <v>15</v>
      </c>
      <c r="D8" s="25" t="s">
        <v>16</v>
      </c>
      <c r="E8" s="27">
        <v>30</v>
      </c>
      <c r="F8" s="38">
        <v>3</v>
      </c>
      <c r="G8" s="39">
        <v>63</v>
      </c>
      <c r="H8" s="39">
        <v>1.8</v>
      </c>
      <c r="I8" s="39">
        <v>0.3</v>
      </c>
      <c r="J8" s="40">
        <v>12.9</v>
      </c>
    </row>
    <row r="9" spans="1:11" x14ac:dyDescent="0.35">
      <c r="A9" s="12"/>
      <c r="B9" s="55"/>
      <c r="C9" s="56"/>
      <c r="D9" s="57"/>
      <c r="E9" s="27">
        <f>SUM(E4:E8)</f>
        <v>755</v>
      </c>
      <c r="F9" s="58">
        <f>SUM(F4:F8)</f>
        <v>217.15</v>
      </c>
      <c r="G9" s="59">
        <f>SUM(G4:G8)</f>
        <v>751.55</v>
      </c>
      <c r="H9" s="60">
        <f>SUM(H4:H8)</f>
        <v>26.4</v>
      </c>
      <c r="I9" s="60">
        <f>SUM(I4:I8)</f>
        <v>20.3</v>
      </c>
      <c r="J9" s="61">
        <f>SUM(J4:J8)</f>
        <v>111.4</v>
      </c>
    </row>
    <row r="10" spans="1:11" ht="15" thickBot="1" x14ac:dyDescent="0.4">
      <c r="A10" s="28"/>
      <c r="B10" s="29"/>
      <c r="C10" s="30"/>
      <c r="D10" s="31"/>
      <c r="E10" s="32"/>
      <c r="F10" s="33"/>
      <c r="G10" s="34"/>
      <c r="H10" s="35"/>
      <c r="I10" s="35"/>
      <c r="J10" s="36"/>
    </row>
    <row r="11" spans="1:11" x14ac:dyDescent="0.35">
      <c r="A11" s="15" t="s">
        <v>9</v>
      </c>
      <c r="B11" s="52" t="s">
        <v>24</v>
      </c>
      <c r="C11" s="20" t="s">
        <v>15</v>
      </c>
      <c r="D11" s="64" t="s">
        <v>29</v>
      </c>
      <c r="E11" s="53">
        <v>200</v>
      </c>
      <c r="F11" s="65">
        <v>54</v>
      </c>
      <c r="G11" s="66">
        <f>96*2</f>
        <v>192</v>
      </c>
      <c r="H11" s="66">
        <f>1.5*2</f>
        <v>3</v>
      </c>
      <c r="I11" s="66">
        <f>0.5*2</f>
        <v>1</v>
      </c>
      <c r="J11" s="67">
        <f>21*2</f>
        <v>42</v>
      </c>
    </row>
    <row r="12" spans="1:11" x14ac:dyDescent="0.35">
      <c r="A12" s="12"/>
      <c r="B12" s="10" t="s">
        <v>26</v>
      </c>
      <c r="C12" s="41" t="s">
        <v>27</v>
      </c>
      <c r="D12" s="79" t="s">
        <v>33</v>
      </c>
      <c r="E12" s="24">
        <v>75</v>
      </c>
      <c r="F12" s="9">
        <v>14.76</v>
      </c>
      <c r="G12" s="46">
        <f>23*0.6</f>
        <v>13.799999999999999</v>
      </c>
      <c r="H12" s="46">
        <f>1.1*0.6</f>
        <v>0.66</v>
      </c>
      <c r="I12" s="46">
        <f>0.2*0.6</f>
        <v>0.12</v>
      </c>
      <c r="J12" s="46">
        <f>3.8*0.6</f>
        <v>2.2799999999999998</v>
      </c>
    </row>
    <row r="13" spans="1:11" x14ac:dyDescent="0.35">
      <c r="A13" s="12"/>
      <c r="B13" s="50" t="s">
        <v>17</v>
      </c>
      <c r="C13" s="51" t="s">
        <v>34</v>
      </c>
      <c r="D13" s="62" t="s">
        <v>35</v>
      </c>
      <c r="E13" s="37">
        <v>227</v>
      </c>
      <c r="F13" s="14">
        <v>37.35</v>
      </c>
      <c r="G13" s="80">
        <v>153</v>
      </c>
      <c r="H13" s="81">
        <v>8.24</v>
      </c>
      <c r="I13" s="81">
        <v>8.6999999999999993</v>
      </c>
      <c r="J13" s="82">
        <v>8.6999999999999993</v>
      </c>
    </row>
    <row r="14" spans="1:11" x14ac:dyDescent="0.35">
      <c r="A14" s="12"/>
      <c r="B14" s="50" t="s">
        <v>19</v>
      </c>
      <c r="C14" s="22" t="s">
        <v>36</v>
      </c>
      <c r="D14" s="54" t="s">
        <v>37</v>
      </c>
      <c r="E14" s="24">
        <v>200</v>
      </c>
      <c r="F14" s="83">
        <v>60.42</v>
      </c>
      <c r="G14" s="46">
        <v>331.6</v>
      </c>
      <c r="H14" s="46">
        <v>22.8</v>
      </c>
      <c r="I14" s="46">
        <v>23.1</v>
      </c>
      <c r="J14" s="46">
        <v>57.9</v>
      </c>
    </row>
    <row r="15" spans="1:11" x14ac:dyDescent="0.35">
      <c r="A15" s="21"/>
      <c r="B15" s="10" t="s">
        <v>13</v>
      </c>
      <c r="C15" s="20" t="s">
        <v>15</v>
      </c>
      <c r="D15" s="74" t="s">
        <v>38</v>
      </c>
      <c r="E15" s="27">
        <v>200</v>
      </c>
      <c r="F15" s="13">
        <f>0.2*132</f>
        <v>26.400000000000002</v>
      </c>
      <c r="G15" s="46">
        <v>88.2</v>
      </c>
      <c r="H15" s="46">
        <v>0.68</v>
      </c>
      <c r="I15" s="46">
        <v>0.3</v>
      </c>
      <c r="J15" s="47">
        <v>20.7</v>
      </c>
    </row>
    <row r="16" spans="1:11" x14ac:dyDescent="0.35">
      <c r="A16" s="21"/>
      <c r="B16" s="11" t="s">
        <v>14</v>
      </c>
      <c r="C16" s="20" t="s">
        <v>15</v>
      </c>
      <c r="D16" s="25" t="s">
        <v>16</v>
      </c>
      <c r="E16" s="27">
        <v>30</v>
      </c>
      <c r="F16" s="38">
        <v>3</v>
      </c>
      <c r="G16" s="39">
        <v>63</v>
      </c>
      <c r="H16" s="39">
        <v>1.8</v>
      </c>
      <c r="I16" s="39">
        <v>0.3</v>
      </c>
      <c r="J16" s="40">
        <v>12.9</v>
      </c>
    </row>
    <row r="17" spans="1:10" x14ac:dyDescent="0.35">
      <c r="A17" s="21"/>
      <c r="B17" s="11" t="s">
        <v>14</v>
      </c>
      <c r="C17" s="42" t="s">
        <v>15</v>
      </c>
      <c r="D17" s="25" t="s">
        <v>23</v>
      </c>
      <c r="E17" s="26">
        <v>30</v>
      </c>
      <c r="F17" s="13">
        <v>2.99</v>
      </c>
      <c r="G17" s="43">
        <v>57</v>
      </c>
      <c r="H17" s="44">
        <v>1.8</v>
      </c>
      <c r="I17" s="44">
        <v>0.3</v>
      </c>
      <c r="J17" s="45">
        <v>11.4</v>
      </c>
    </row>
    <row r="18" spans="1:10" x14ac:dyDescent="0.35">
      <c r="A18" s="21"/>
      <c r="B18" s="55"/>
      <c r="C18" s="56"/>
      <c r="D18" s="63"/>
      <c r="E18" s="26">
        <f>SUM(E11:E17)</f>
        <v>962</v>
      </c>
      <c r="F18" s="75">
        <f>SUM(F11:F17)</f>
        <v>198.92000000000004</v>
      </c>
      <c r="G18" s="59">
        <f>SUM(G11:G17)</f>
        <v>898.60000000000014</v>
      </c>
      <c r="H18" s="60">
        <f>SUM(H11:H17)</f>
        <v>38.979999999999997</v>
      </c>
      <c r="I18" s="60">
        <f>SUM(I11:I17)</f>
        <v>33.819999999999993</v>
      </c>
      <c r="J18" s="61">
        <f>SUM(J11:J17)</f>
        <v>155.88</v>
      </c>
    </row>
    <row r="19" spans="1:10" ht="15" thickBot="1" x14ac:dyDescent="0.4">
      <c r="A19" s="28"/>
      <c r="B19" s="29"/>
      <c r="C19" s="30"/>
      <c r="D19" s="31"/>
      <c r="E19" s="32"/>
      <c r="F19" s="33"/>
      <c r="G19" s="34"/>
      <c r="H19" s="35"/>
      <c r="I19" s="35"/>
      <c r="J19" s="36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Кривошеева</cp:lastModifiedBy>
  <cp:lastPrinted>2021-05-18T10:32:40Z</cp:lastPrinted>
  <dcterms:created xsi:type="dcterms:W3CDTF">2015-06-05T18:19:34Z</dcterms:created>
  <dcterms:modified xsi:type="dcterms:W3CDTF">2024-10-15T21:03:11Z</dcterms:modified>
</cp:coreProperties>
</file>