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3" l="1"/>
  <c r="E9" i="3"/>
  <c r="I19" i="3"/>
  <c r="G19" i="3"/>
  <c r="F19" i="3"/>
  <c r="J14" i="3"/>
  <c r="I14" i="3"/>
  <c r="H14" i="3"/>
  <c r="G14" i="3"/>
  <c r="J11" i="3"/>
  <c r="J19" i="3" s="1"/>
  <c r="I11" i="3"/>
  <c r="H11" i="3"/>
  <c r="H19" i="3" s="1"/>
  <c r="G11" i="3"/>
  <c r="J9" i="3"/>
  <c r="I9" i="3"/>
  <c r="H9" i="3"/>
  <c r="F9" i="3"/>
  <c r="J4" i="3"/>
  <c r="I4" i="3"/>
  <c r="H4" i="3"/>
  <c r="G4" i="3"/>
  <c r="G9" i="3" s="1"/>
  <c r="F4" i="3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<sst xmlns="http://schemas.openxmlformats.org/spreadsheetml/2006/main" count="56" uniqueCount="47">
  <si>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</si>
  <si>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</si>
  <si>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</si>
  <si>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</si>
  <si>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</si>
  <si>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</si>
  <si>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</si>
  <si>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</si>
  <si>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</si>
  <si>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</si>
  <si>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</si>
  <si>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</si>
  <si>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</si>
  <si>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</si>
  <si>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</si>
  <si>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</si>
  <si>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</si>
  <si>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</si>
  <si>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</si>
  <si>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2 блюдо</t>
  </si>
  <si>
    <t>МАОУ "Гимназия № 13"</t>
  </si>
  <si>
    <t>Приём пищи</t>
  </si>
  <si>
    <t>Завтрак</t>
  </si>
  <si>
    <t>гарнир</t>
  </si>
  <si>
    <t>Хлеб  ржано-пшеничный</t>
  </si>
  <si>
    <t>фрукты</t>
  </si>
  <si>
    <t>кисломол.</t>
  </si>
  <si>
    <t>закуска</t>
  </si>
  <si>
    <t>Т.32 сб.1981 г.</t>
  </si>
  <si>
    <t>Груша</t>
  </si>
  <si>
    <t>№ 209 сб.2011г.</t>
  </si>
  <si>
    <t>Яйцо варёное</t>
  </si>
  <si>
    <t>№ 54-3г-2020</t>
  </si>
  <si>
    <t>Макароны с сыром</t>
  </si>
  <si>
    <t>№ 54-9гн-2020</t>
  </si>
  <si>
    <t>Кофейный напиток</t>
  </si>
  <si>
    <t>Огурец свежий</t>
  </si>
  <si>
    <t>№ 104,105 сб.2011г.</t>
  </si>
  <si>
    <t>Суп картофельный с укропом,мясными фрикадельками</t>
  </si>
  <si>
    <t>№ 260 сб.2011г.</t>
  </si>
  <si>
    <t>Гуляш из говядины</t>
  </si>
  <si>
    <t>№ 302 сб.2011г.</t>
  </si>
  <si>
    <t>Каша гречневая</t>
  </si>
  <si>
    <t>№ 388 с. 2015 г.</t>
  </si>
  <si>
    <t xml:space="preserve">Напиток из плодов шиповника </t>
  </si>
  <si>
    <t>Йогурт</t>
  </si>
  <si>
    <t>2024-10-15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</si>
</sst>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5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0" borderId="16" xfId="0" applyFont="1" applyBorder="1"/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2" fontId="4" fillId="2" borderId="11" xfId="1" applyNumberFormat="1" applyFont="1" applyFill="1" applyBorder="1" applyAlignment="1"/>
    <xf numFmtId="0" fontId="5" fillId="0" borderId="21" xfId="0" applyFont="1" applyBorder="1"/>
    <xf numFmtId="49" fontId="1" fillId="2" borderId="0" xfId="0" applyNumberFormat="1" applyFont="1" applyFill="1" applyBorder="1"/>
    <xf numFmtId="0" fontId="0" fillId="0" borderId="0" xfId="0" applyBorder="1"/>
    <xf numFmtId="164" fontId="4" fillId="0" borderId="4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1" fillId="2" borderId="7" xfId="0" applyFont="1" applyFill="1" applyBorder="1"/>
    <xf numFmtId="0" fontId="1" fillId="0" borderId="17" xfId="0" applyFont="1" applyBorder="1"/>
    <xf numFmtId="0" fontId="1" fillId="0" borderId="3" xfId="0" applyFont="1" applyBorder="1"/>
    <xf numFmtId="0" fontId="4" fillId="0" borderId="1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2" borderId="10" xfId="0" applyFont="1" applyFill="1" applyBorder="1" applyAlignment="1">
      <alignment horizontal="center"/>
    </xf>
    <xf numFmtId="0" fontId="4" fillId="2" borderId="10" xfId="2" applyNumberFormat="1" applyFont="1" applyFill="1" applyBorder="1" applyAlignment="1">
      <alignment horizontal="center"/>
    </xf>
    <xf numFmtId="0" fontId="1" fillId="0" borderId="20" xfId="0" applyFont="1" applyBorder="1"/>
    <xf numFmtId="0" fontId="1" fillId="2" borderId="18" xfId="0" applyFont="1" applyFill="1" applyBorder="1"/>
    <xf numFmtId="0" fontId="1" fillId="2" borderId="23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19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4" fillId="2" borderId="11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0" borderId="24" xfId="0" applyFont="1" applyBorder="1"/>
    <xf numFmtId="0" fontId="1" fillId="2" borderId="3" xfId="0" applyFont="1" applyFill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15" xfId="0" applyFont="1" applyBorder="1"/>
    <xf numFmtId="0" fontId="4" fillId="0" borderId="11" xfId="0" applyFont="1" applyBorder="1"/>
    <xf numFmtId="0" fontId="1" fillId="2" borderId="15" xfId="0" applyFont="1" applyFill="1" applyBorder="1"/>
    <xf numFmtId="0" fontId="1" fillId="2" borderId="24" xfId="0" applyFont="1" applyFill="1" applyBorder="1"/>
    <xf numFmtId="0" fontId="1" fillId="2" borderId="26" xfId="0" applyFont="1" applyFill="1" applyBorder="1"/>
    <xf numFmtId="0" fontId="4" fillId="2" borderId="22" xfId="2" applyNumberFormat="1" applyFont="1" applyFill="1" applyBorder="1" applyAlignment="1">
      <alignment horizontal="center"/>
    </xf>
    <xf numFmtId="0" fontId="4" fillId="2" borderId="1" xfId="1" applyFont="1" applyFill="1" applyBorder="1"/>
    <xf numFmtId="0" fontId="1" fillId="2" borderId="28" xfId="0" applyFont="1" applyFill="1" applyBorder="1"/>
    <xf numFmtId="0" fontId="1" fillId="2" borderId="29" xfId="0" applyFont="1" applyFill="1" applyBorder="1"/>
    <xf numFmtId="0" fontId="4" fillId="2" borderId="10" xfId="0" applyFont="1" applyFill="1" applyBorder="1"/>
    <xf numFmtId="2" fontId="4" fillId="2" borderId="10" xfId="1" applyNumberFormat="1" applyFont="1" applyFill="1" applyBorder="1" applyAlignment="1"/>
    <xf numFmtId="164" fontId="4" fillId="2" borderId="30" xfId="0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2" borderId="31" xfId="0" applyNumberFormat="1" applyFont="1" applyFill="1" applyBorder="1" applyAlignment="1"/>
    <xf numFmtId="0" fontId="4" fillId="2" borderId="11" xfId="0" applyFont="1" applyFill="1" applyBorder="1"/>
    <xf numFmtId="0" fontId="4" fillId="2" borderId="10" xfId="1" applyFont="1" applyFill="1" applyBorder="1"/>
    <xf numFmtId="2" fontId="1" fillId="2" borderId="1" xfId="0" applyNumberFormat="1" applyFont="1" applyFill="1" applyBorder="1" applyAlignment="1"/>
    <xf numFmtId="0" fontId="4" fillId="0" borderId="22" xfId="0" applyFont="1" applyBorder="1"/>
    <xf numFmtId="2" fontId="4" fillId="2" borderId="22" xfId="0" applyNumberFormat="1" applyFont="1" applyFill="1" applyBorder="1" applyAlignment="1">
      <alignment horizontal="right"/>
    </xf>
    <xf numFmtId="164" fontId="4" fillId="2" borderId="22" xfId="0" applyNumberFormat="1" applyFont="1" applyFill="1" applyBorder="1" applyAlignment="1"/>
    <xf numFmtId="164" fontId="4" fillId="2" borderId="27" xfId="0" applyNumberFormat="1" applyFont="1" applyFill="1" applyBorder="1" applyAlignment="1"/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32" xfId="0" applyFont="1" applyBorder="1"/>
    <xf numFmtId="164" fontId="1" fillId="0" borderId="1" xfId="0" applyNumberFormat="1" applyFont="1" applyFill="1" applyBorder="1" applyAlignment="1">
      <alignment horizontal="right"/>
    </xf>
    <xf numFmtId="2" fontId="4" fillId="0" borderId="11" xfId="0" applyNumberFormat="1" applyFont="1" applyFill="1" applyBorder="1" applyAlignment="1">
      <alignment horizontal="right"/>
    </xf>
    <xf numFmtId="2" fontId="4" fillId="0" borderId="25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2" fontId="4" fillId="2" borderId="11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0" fontId="1" fillId="0" borderId="33" xfId="0" applyFont="1" applyBorder="1"/>
    <xf numFmtId="164" fontId="4" fillId="0" borderId="1" xfId="0" applyNumberFormat="1" applyFont="1" applyFill="1" applyBorder="1" applyAlignment="1"/>
    <xf numFmtId="0" fontId="4" fillId="2" borderId="2" xfId="2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left"/>
    </xf>
    <xf numFmtId="2" fontId="1" fillId="2" borderId="10" xfId="0" applyNumberFormat="1" applyFont="1" applyFill="1" applyBorder="1" applyAlignment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D17" sqref="D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69" t="s">
        <v>20</v>
      </c>
      <c r="C1" s="70"/>
      <c r="D1" s="71"/>
      <c r="E1" s="1" t="s">
        <v>10</v>
      </c>
      <c r="F1" s="2"/>
      <c r="G1" s="1"/>
      <c r="H1" s="1"/>
      <c r="I1" s="1" t="s">
        <v>1</v>
      </c>
      <c r="J1" s="16" t="s">
        <v>46</v>
      </c>
      <c r="K1" s="17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21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15" t="s">
        <v>22</v>
      </c>
      <c r="B4" s="52" t="s">
        <v>25</v>
      </c>
      <c r="C4" s="20" t="s">
        <v>15</v>
      </c>
      <c r="D4" s="65" t="s">
        <v>29</v>
      </c>
      <c r="E4" s="53">
        <v>300</v>
      </c>
      <c r="F4" s="66">
        <f>0.3*280</f>
        <v>84</v>
      </c>
      <c r="G4" s="67">
        <f>43*2.8</f>
        <v>120.39999999999999</v>
      </c>
      <c r="H4" s="67">
        <f>0.9*2.8</f>
        <v>2.52</v>
      </c>
      <c r="I4" s="67">
        <f>0.2*2.8</f>
        <v>0.55999999999999994</v>
      </c>
      <c r="J4" s="68">
        <f>8.1*2.8</f>
        <v>22.679999999999996</v>
      </c>
    </row>
    <row r="5" spans="1:11" ht="15.5" x14ac:dyDescent="0.35">
      <c r="A5" s="12"/>
      <c r="B5" s="48" t="s">
        <v>27</v>
      </c>
      <c r="C5" s="41" t="s">
        <v>30</v>
      </c>
      <c r="D5" s="49" t="s">
        <v>31</v>
      </c>
      <c r="E5" s="37">
        <v>60</v>
      </c>
      <c r="F5" s="77">
        <v>18.13</v>
      </c>
      <c r="G5" s="78">
        <v>56.6</v>
      </c>
      <c r="H5" s="78">
        <v>4.8</v>
      </c>
      <c r="I5" s="78">
        <v>4</v>
      </c>
      <c r="J5" s="79">
        <v>0.3</v>
      </c>
    </row>
    <row r="6" spans="1:11" ht="15.5" x14ac:dyDescent="0.35">
      <c r="A6" s="12"/>
      <c r="B6" s="48" t="s">
        <v>18</v>
      </c>
      <c r="C6" s="80" t="s">
        <v>32</v>
      </c>
      <c r="D6" s="62" t="s">
        <v>33</v>
      </c>
      <c r="E6" s="24">
        <v>200</v>
      </c>
      <c r="F6" s="9">
        <v>27.3</v>
      </c>
      <c r="G6" s="78">
        <v>280.8</v>
      </c>
      <c r="H6" s="78">
        <v>10.53</v>
      </c>
      <c r="I6" s="78">
        <v>9.6</v>
      </c>
      <c r="J6" s="79">
        <v>38.130000000000003</v>
      </c>
    </row>
    <row r="7" spans="1:11" x14ac:dyDescent="0.35">
      <c r="A7" s="12"/>
      <c r="B7" s="48" t="s">
        <v>13</v>
      </c>
      <c r="C7" s="41" t="s">
        <v>34</v>
      </c>
      <c r="D7" s="49" t="s">
        <v>35</v>
      </c>
      <c r="E7" s="37">
        <v>200</v>
      </c>
      <c r="F7" s="14">
        <v>16.170000000000002</v>
      </c>
      <c r="G7" s="81">
        <v>90.8</v>
      </c>
      <c r="H7" s="46">
        <v>3.8</v>
      </c>
      <c r="I7" s="46">
        <v>3.5</v>
      </c>
      <c r="J7" s="47">
        <v>11.1</v>
      </c>
    </row>
    <row r="8" spans="1:11" x14ac:dyDescent="0.35">
      <c r="A8" s="12"/>
      <c r="B8" s="11" t="s">
        <v>14</v>
      </c>
      <c r="C8" s="20" t="s">
        <v>15</v>
      </c>
      <c r="D8" s="25" t="s">
        <v>16</v>
      </c>
      <c r="E8" s="27">
        <v>30</v>
      </c>
      <c r="F8" s="38">
        <v>3</v>
      </c>
      <c r="G8" s="39">
        <v>63</v>
      </c>
      <c r="H8" s="39">
        <v>1.8</v>
      </c>
      <c r="I8" s="39">
        <v>0.3</v>
      </c>
      <c r="J8" s="40">
        <v>12.9</v>
      </c>
    </row>
    <row r="9" spans="1:11" x14ac:dyDescent="0.35">
      <c r="A9" s="12"/>
      <c r="B9" s="55"/>
      <c r="C9" s="56"/>
      <c r="D9" s="57"/>
      <c r="E9" s="27">
        <f t="shared" ref="E9:J9" si="0">SUM(E4:E8)</f>
        <v>790</v>
      </c>
      <c r="F9" s="58">
        <f t="shared" si="0"/>
        <v>148.60000000000002</v>
      </c>
      <c r="G9" s="59">
        <f t="shared" si="0"/>
        <v>611.6</v>
      </c>
      <c r="H9" s="60">
        <f t="shared" si="0"/>
        <v>23.450000000000003</v>
      </c>
      <c r="I9" s="60">
        <f t="shared" si="0"/>
        <v>17.96</v>
      </c>
      <c r="J9" s="61">
        <f t="shared" si="0"/>
        <v>85.11</v>
      </c>
    </row>
    <row r="10" spans="1:11" ht="15" thickBot="1" x14ac:dyDescent="0.4">
      <c r="A10" s="28"/>
      <c r="B10" s="29"/>
      <c r="C10" s="30"/>
      <c r="D10" s="31"/>
      <c r="E10" s="32"/>
      <c r="F10" s="33"/>
      <c r="G10" s="34"/>
      <c r="H10" s="35"/>
      <c r="I10" s="35"/>
      <c r="J10" s="36"/>
    </row>
    <row r="11" spans="1:11" x14ac:dyDescent="0.35">
      <c r="A11" s="15" t="s">
        <v>9</v>
      </c>
      <c r="B11" s="72" t="s">
        <v>27</v>
      </c>
      <c r="C11" s="41" t="s">
        <v>28</v>
      </c>
      <c r="D11" s="49" t="s">
        <v>36</v>
      </c>
      <c r="E11" s="37">
        <v>60</v>
      </c>
      <c r="F11" s="14">
        <v>18.36</v>
      </c>
      <c r="G11" s="73">
        <f>14*0.7</f>
        <v>9.7999999999999989</v>
      </c>
      <c r="H11" s="73">
        <f>0.8*0.7</f>
        <v>0.55999999999999994</v>
      </c>
      <c r="I11" s="73">
        <f>0.1*0.7</f>
        <v>6.9999999999999993E-2</v>
      </c>
      <c r="J11" s="76">
        <f>2.5*0.7</f>
        <v>1.75</v>
      </c>
    </row>
    <row r="12" spans="1:11" x14ac:dyDescent="0.35">
      <c r="A12" s="12"/>
      <c r="B12" s="50" t="s">
        <v>17</v>
      </c>
      <c r="C12" s="51" t="s">
        <v>37</v>
      </c>
      <c r="D12" s="62" t="s">
        <v>38</v>
      </c>
      <c r="E12" s="37">
        <v>222</v>
      </c>
      <c r="F12" s="14">
        <v>26.34</v>
      </c>
      <c r="G12" s="46">
        <v>129</v>
      </c>
      <c r="H12" s="46">
        <v>8.64</v>
      </c>
      <c r="I12" s="46">
        <v>4.32</v>
      </c>
      <c r="J12" s="47">
        <v>13.92</v>
      </c>
    </row>
    <row r="13" spans="1:11" x14ac:dyDescent="0.35">
      <c r="A13" s="12"/>
      <c r="B13" s="50" t="s">
        <v>19</v>
      </c>
      <c r="C13" s="22" t="s">
        <v>39</v>
      </c>
      <c r="D13" s="54" t="s">
        <v>40</v>
      </c>
      <c r="E13" s="24">
        <v>165</v>
      </c>
      <c r="F13" s="9">
        <v>100.53</v>
      </c>
      <c r="G13" s="19">
        <v>188.9</v>
      </c>
      <c r="H13" s="19">
        <v>13.5</v>
      </c>
      <c r="I13" s="19">
        <v>13.5</v>
      </c>
      <c r="J13" s="18">
        <v>3.1</v>
      </c>
    </row>
    <row r="14" spans="1:11" x14ac:dyDescent="0.35">
      <c r="A14" s="12"/>
      <c r="B14" s="10" t="s">
        <v>23</v>
      </c>
      <c r="C14" s="22" t="s">
        <v>41</v>
      </c>
      <c r="D14" s="23" t="s">
        <v>42</v>
      </c>
      <c r="E14" s="82">
        <v>150</v>
      </c>
      <c r="F14" s="9">
        <v>11.03</v>
      </c>
      <c r="G14" s="46">
        <f>1625*0.15</f>
        <v>243.75</v>
      </c>
      <c r="H14" s="46">
        <f>57.32*0.15</f>
        <v>8.597999999999999</v>
      </c>
      <c r="I14" s="46">
        <f>40.62*0.15</f>
        <v>6.0929999999999991</v>
      </c>
      <c r="J14" s="47">
        <f>257.61*0.15</f>
        <v>38.641500000000001</v>
      </c>
    </row>
    <row r="15" spans="1:11" x14ac:dyDescent="0.35">
      <c r="A15" s="21"/>
      <c r="B15" s="10" t="s">
        <v>13</v>
      </c>
      <c r="C15" s="83" t="s">
        <v>43</v>
      </c>
      <c r="D15" s="83" t="s">
        <v>44</v>
      </c>
      <c r="E15" s="27">
        <v>200</v>
      </c>
      <c r="F15" s="13">
        <v>10.6</v>
      </c>
      <c r="G15" s="46">
        <v>88.2</v>
      </c>
      <c r="H15" s="46">
        <v>0.68</v>
      </c>
      <c r="I15" s="46">
        <v>0.3</v>
      </c>
      <c r="J15" s="47">
        <v>20.7</v>
      </c>
    </row>
    <row r="16" spans="1:11" x14ac:dyDescent="0.35">
      <c r="A16" s="21"/>
      <c r="B16" s="11" t="s">
        <v>14</v>
      </c>
      <c r="C16" s="20" t="s">
        <v>15</v>
      </c>
      <c r="D16" s="25" t="s">
        <v>16</v>
      </c>
      <c r="E16" s="27">
        <v>30</v>
      </c>
      <c r="F16" s="38">
        <v>3</v>
      </c>
      <c r="G16" s="39">
        <v>63</v>
      </c>
      <c r="H16" s="39">
        <v>1.8</v>
      </c>
      <c r="I16" s="39">
        <v>0.3</v>
      </c>
      <c r="J16" s="40">
        <v>12.9</v>
      </c>
    </row>
    <row r="17" spans="1:10" x14ac:dyDescent="0.35">
      <c r="A17" s="21"/>
      <c r="B17" s="11" t="s">
        <v>14</v>
      </c>
      <c r="C17" s="42" t="s">
        <v>15</v>
      </c>
      <c r="D17" s="25" t="s">
        <v>24</v>
      </c>
      <c r="E17" s="26">
        <v>30</v>
      </c>
      <c r="F17" s="13">
        <v>2.99</v>
      </c>
      <c r="G17" s="43">
        <v>57</v>
      </c>
      <c r="H17" s="44">
        <v>1.8</v>
      </c>
      <c r="I17" s="44">
        <v>0.3</v>
      </c>
      <c r="J17" s="45">
        <v>11.4</v>
      </c>
    </row>
    <row r="18" spans="1:10" x14ac:dyDescent="0.35">
      <c r="A18" s="21"/>
      <c r="B18" s="55" t="s">
        <v>26</v>
      </c>
      <c r="C18" s="42" t="s">
        <v>15</v>
      </c>
      <c r="D18" s="63" t="s">
        <v>45</v>
      </c>
      <c r="E18" s="26">
        <v>150</v>
      </c>
      <c r="F18" s="64">
        <v>58</v>
      </c>
      <c r="G18" s="74">
        <v>145.5</v>
      </c>
      <c r="H18" s="74">
        <v>4.4000000000000004</v>
      </c>
      <c r="I18" s="74">
        <v>5.3</v>
      </c>
      <c r="J18" s="75">
        <v>20.100000000000001</v>
      </c>
    </row>
    <row r="19" spans="1:10" x14ac:dyDescent="0.35">
      <c r="A19" s="21"/>
      <c r="B19" s="55"/>
      <c r="C19" s="56"/>
      <c r="D19" s="63"/>
      <c r="E19" s="26">
        <f t="shared" ref="E19:J19" si="1">SUM(E11:E18)</f>
        <v>1007</v>
      </c>
      <c r="F19" s="84">
        <f t="shared" si="1"/>
        <v>230.85000000000002</v>
      </c>
      <c r="G19" s="59">
        <f t="shared" si="1"/>
        <v>925.15000000000009</v>
      </c>
      <c r="H19" s="60">
        <f t="shared" si="1"/>
        <v>39.977999999999994</v>
      </c>
      <c r="I19" s="60">
        <f t="shared" si="1"/>
        <v>30.183000000000003</v>
      </c>
      <c r="J19" s="61">
        <f t="shared" si="1"/>
        <v>122.51150000000001</v>
      </c>
    </row>
    <row r="20" spans="1:10" ht="15" thickBot="1" x14ac:dyDescent="0.4">
      <c r="A20" s="28"/>
      <c r="B20" s="29"/>
      <c r="C20" s="30"/>
      <c r="D20" s="31"/>
      <c r="E20" s="32"/>
      <c r="F20" s="33"/>
      <c r="G20" s="34"/>
      <c r="H20" s="35"/>
      <c r="I20" s="35"/>
      <c r="J20" s="3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2024-10-14T21:29:28Z</dcterms:modified>
</cp:coreProperties>
</file>