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ЕКРЕТАРЮ\"/>
    </mc:Choice>
  </mc:AlternateContent>
  <bookViews>
    <workbookView showHorizontalScroll="0" showVerticalScroll="0" showSheetTabs="0" xWindow="0" yWindow="0" windowWidth="19160" windowHeight="704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 l="1"/>
  <c r="E10" i="3"/>
  <c r="F21" i="3" l="1"/>
  <c r="J18" i="3"/>
  <c r="I18" i="3"/>
  <c r="H18" i="3"/>
  <c r="G18" i="3"/>
  <c r="G13" i="3"/>
  <c r="G21" i="3" s="1"/>
  <c r="J12" i="3"/>
  <c r="J21" i="3" s="1"/>
  <c r="I12" i="3"/>
  <c r="I21" i="3" s="1"/>
  <c r="H12" i="3"/>
  <c r="H21" i="3" s="1"/>
  <c r="G12" i="3"/>
  <c r="F12" i="3"/>
  <c r="J10" i="3" l="1"/>
  <c r="I10" i="3"/>
  <c r="H10" i="3"/>
  <c r="G10" i="3"/>
  <c r="F10" i="3"/>
  <c r="J5" i="3"/>
  <c r="G5" i="3"/>
  <c r="F5" i="3"/>
</calcChain>
</file>

<file path=xl/sharedStrings.xml><?xml version="1.0" encoding="utf-8"?>
<sst xmlns="http://schemas.openxmlformats.org/spreadsheetml/2006/main" count="62" uniqueCount="48">
  <si>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</si>
  <si>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</si>
  <si>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</si>
  <si>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</si>
  <si>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</si>
  <si>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</si>
  <si>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</si>
  <si>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</si>
  <si>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</si>
  <si>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</si>
  <si>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</si>
  <si>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</si>
  <si>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</si>
  <si>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</si>
  <si>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</si>
  <si>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</si>
  <si>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</si>
  <si>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</si>
  <si>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</si>
  <si>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</si>
  <si>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</si>
  <si>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</si>
  <si>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</si>
  <si>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гарнир</t>
  </si>
  <si>
    <t>Хлеб  ржано-пшеничный</t>
  </si>
  <si>
    <t>сладкое</t>
  </si>
  <si>
    <t>Печенье</t>
  </si>
  <si>
    <t>закуска</t>
  </si>
  <si>
    <t>Т.32 сб.1981 г.</t>
  </si>
  <si>
    <t>фрукты</t>
  </si>
  <si>
    <t>Мандарин</t>
  </si>
  <si>
    <t>Огурец консервированный</t>
  </si>
  <si>
    <t>№ 54-11м-2020</t>
  </si>
  <si>
    <t>Плов из отварной говядины</t>
  </si>
  <si>
    <t>№ 54-2гн-2020</t>
  </si>
  <si>
    <t>Чай с сахаром</t>
  </si>
  <si>
    <t>Яблоко</t>
  </si>
  <si>
    <t>Зелёный горошек</t>
  </si>
  <si>
    <t>Рассольник ленинград. с укропом,говядиной отварной</t>
  </si>
  <si>
    <t>№ 267 сб.2011г.</t>
  </si>
  <si>
    <t>Шницель  из свинины</t>
  </si>
  <si>
    <t>№ 312 сб.2011г.</t>
  </si>
  <si>
    <t>Картофельное пюре</t>
  </si>
  <si>
    <t>№ 54-4хн-2020</t>
  </si>
  <si>
    <t>Компот из яблок и вишни</t>
  </si>
  <si>
    <t>2024-10-08</t>
  </si>
  <si>
    <t>№ 96 сб.2011г.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</si>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</sst>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7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2" fontId="4" fillId="2" borderId="11" xfId="1" applyNumberFormat="1" applyFont="1" applyFill="1" applyBorder="1" applyAlignment="1"/>
    <xf numFmtId="0" fontId="5" fillId="0" borderId="21" xfId="0" applyFont="1" applyBorder="1"/>
    <xf numFmtId="49" fontId="1" fillId="2" borderId="0" xfId="0" applyNumberFormat="1" applyFont="1" applyFill="1" applyBorder="1"/>
    <xf numFmtId="0" fontId="0" fillId="0" borderId="0" xfId="0" applyBorder="1"/>
    <xf numFmtId="164" fontId="4" fillId="0" borderId="4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2" fontId="4" fillId="2" borderId="22" xfId="1" applyNumberFormat="1" applyFont="1" applyFill="1" applyBorder="1" applyAlignment="1"/>
    <xf numFmtId="0" fontId="1" fillId="0" borderId="17" xfId="0" applyFont="1" applyBorder="1"/>
    <xf numFmtId="0" fontId="1" fillId="0" borderId="3" xfId="0" applyFont="1" applyBorder="1"/>
    <xf numFmtId="0" fontId="4" fillId="0" borderId="1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4" fillId="2" borderId="10" xfId="2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18" xfId="0" applyFont="1" applyFill="1" applyBorder="1"/>
    <xf numFmtId="0" fontId="1" fillId="2" borderId="23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19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0" borderId="24" xfId="0" applyFont="1" applyBorder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15" xfId="0" applyFont="1" applyBorder="1"/>
    <xf numFmtId="0" fontId="4" fillId="0" borderId="11" xfId="0" applyFont="1" applyBorder="1"/>
    <xf numFmtId="164" fontId="4" fillId="0" borderId="1" xfId="0" applyNumberFormat="1" applyFont="1" applyFill="1" applyBorder="1" applyAlignment="1"/>
    <xf numFmtId="164" fontId="4" fillId="0" borderId="4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164" fontId="4" fillId="0" borderId="2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0" fontId="1" fillId="2" borderId="26" xfId="0" applyFont="1" applyFill="1" applyBorder="1"/>
    <xf numFmtId="0" fontId="1" fillId="2" borderId="27" xfId="0" applyFont="1" applyFill="1" applyBorder="1"/>
    <xf numFmtId="0" fontId="4" fillId="2" borderId="10" xfId="1" applyFont="1" applyFill="1" applyBorder="1"/>
    <xf numFmtId="2" fontId="1" fillId="2" borderId="1" xfId="0" applyNumberFormat="1" applyFont="1" applyFill="1" applyBorder="1" applyAlignment="1"/>
    <xf numFmtId="164" fontId="4" fillId="2" borderId="28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29" xfId="0" applyNumberFormat="1" applyFont="1" applyFill="1" applyBorder="1" applyAlignment="1"/>
    <xf numFmtId="0" fontId="4" fillId="2" borderId="30" xfId="2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/>
    <xf numFmtId="164" fontId="1" fillId="0" borderId="25" xfId="0" applyNumberFormat="1" applyFont="1" applyFill="1" applyBorder="1" applyAlignment="1"/>
    <xf numFmtId="0" fontId="4" fillId="2" borderId="2" xfId="2" applyNumberFormat="1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0" xfId="0" applyFont="1" applyFill="1" applyBorder="1"/>
    <xf numFmtId="2" fontId="4" fillId="2" borderId="1" xfId="1" applyNumberFormat="1" applyFont="1" applyFill="1" applyBorder="1"/>
    <xf numFmtId="2" fontId="1" fillId="0" borderId="3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zoomScaleNormal="100" workbookViewId="0">
      <selection activeCell="I20" sqref="I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74" t="s">
        <v>20</v>
      </c>
      <c r="C1" s="75"/>
      <c r="D1" s="76"/>
      <c r="E1" s="1" t="s">
        <v>10</v>
      </c>
      <c r="F1" s="2"/>
      <c r="G1" s="1"/>
      <c r="H1" s="1"/>
      <c r="I1" s="1" t="s">
        <v>1</v>
      </c>
      <c r="J1" s="16" t="s">
        <v>45</v>
      </c>
      <c r="K1" s="17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5" t="s">
        <v>22</v>
      </c>
      <c r="B4" s="11" t="s">
        <v>29</v>
      </c>
      <c r="C4" s="20" t="s">
        <v>15</v>
      </c>
      <c r="D4" s="26" t="s">
        <v>30</v>
      </c>
      <c r="E4" s="63">
        <v>200</v>
      </c>
      <c r="F4" s="14">
        <v>50</v>
      </c>
      <c r="G4" s="64">
        <v>76</v>
      </c>
      <c r="H4" s="64">
        <v>1.6</v>
      </c>
      <c r="I4" s="64">
        <v>0.4</v>
      </c>
      <c r="J4" s="65">
        <v>15</v>
      </c>
    </row>
    <row r="5" spans="1:11" x14ac:dyDescent="0.35">
      <c r="A5" s="12"/>
      <c r="B5" s="10" t="s">
        <v>27</v>
      </c>
      <c r="C5" s="42" t="s">
        <v>28</v>
      </c>
      <c r="D5" s="24" t="s">
        <v>31</v>
      </c>
      <c r="E5" s="66">
        <v>60</v>
      </c>
      <c r="F5" s="9">
        <f>18.2*0.6*1.92</f>
        <v>20.9664</v>
      </c>
      <c r="G5" s="51">
        <f>12*0.6</f>
        <v>7.1999999999999993</v>
      </c>
      <c r="H5" s="47">
        <v>0</v>
      </c>
      <c r="I5" s="47">
        <v>0</v>
      </c>
      <c r="J5" s="48">
        <f>3*0.6</f>
        <v>1.7999999999999998</v>
      </c>
    </row>
    <row r="6" spans="1:11" x14ac:dyDescent="0.35">
      <c r="A6" s="12"/>
      <c r="B6" s="67" t="s">
        <v>18</v>
      </c>
      <c r="C6" s="68" t="s">
        <v>32</v>
      </c>
      <c r="D6" s="26" t="s">
        <v>33</v>
      </c>
      <c r="E6" s="25">
        <v>200</v>
      </c>
      <c r="F6" s="69">
        <v>62.6</v>
      </c>
      <c r="G6" s="53">
        <v>354.4</v>
      </c>
      <c r="H6" s="53">
        <v>15.2</v>
      </c>
      <c r="I6" s="53">
        <v>15.4</v>
      </c>
      <c r="J6" s="55">
        <v>38.6</v>
      </c>
    </row>
    <row r="7" spans="1:11" x14ac:dyDescent="0.35">
      <c r="A7" s="12"/>
      <c r="B7" s="10" t="s">
        <v>13</v>
      </c>
      <c r="C7" s="70" t="s">
        <v>34</v>
      </c>
      <c r="D7" s="24" t="s">
        <v>35</v>
      </c>
      <c r="E7" s="25">
        <v>200</v>
      </c>
      <c r="F7" s="9">
        <v>1.48</v>
      </c>
      <c r="G7" s="19">
        <v>26.8</v>
      </c>
      <c r="H7" s="19">
        <v>0.2</v>
      </c>
      <c r="I7" s="19">
        <v>0</v>
      </c>
      <c r="J7" s="18">
        <v>6.5</v>
      </c>
    </row>
    <row r="8" spans="1:11" x14ac:dyDescent="0.35">
      <c r="A8" s="12"/>
      <c r="B8" s="10" t="s">
        <v>25</v>
      </c>
      <c r="C8" s="43" t="s">
        <v>15</v>
      </c>
      <c r="D8" s="24" t="s">
        <v>26</v>
      </c>
      <c r="E8" s="28">
        <v>100</v>
      </c>
      <c r="F8" s="9">
        <v>25.2</v>
      </c>
      <c r="G8" s="54">
        <v>450</v>
      </c>
      <c r="H8" s="54">
        <v>2.5</v>
      </c>
      <c r="I8" s="19">
        <v>18</v>
      </c>
      <c r="J8" s="18">
        <v>18</v>
      </c>
    </row>
    <row r="9" spans="1:11" x14ac:dyDescent="0.35">
      <c r="A9" s="12"/>
      <c r="B9" s="11" t="s">
        <v>14</v>
      </c>
      <c r="C9" s="20" t="s">
        <v>15</v>
      </c>
      <c r="D9" s="26" t="s">
        <v>16</v>
      </c>
      <c r="E9" s="28">
        <v>30</v>
      </c>
      <c r="F9" s="39">
        <v>3</v>
      </c>
      <c r="G9" s="40">
        <v>63</v>
      </c>
      <c r="H9" s="40">
        <v>1.8</v>
      </c>
      <c r="I9" s="40">
        <v>0.3</v>
      </c>
      <c r="J9" s="41">
        <v>12.9</v>
      </c>
    </row>
    <row r="10" spans="1:11" x14ac:dyDescent="0.35">
      <c r="A10" s="12"/>
      <c r="B10" s="11"/>
      <c r="C10" s="20"/>
      <c r="D10" s="26"/>
      <c r="E10" s="25">
        <f>SUM(E4:E9)</f>
        <v>790</v>
      </c>
      <c r="F10" s="9">
        <f>SUM(F4:F9)</f>
        <v>163.24639999999997</v>
      </c>
      <c r="G10" s="51">
        <f>SUM(G4:G9)</f>
        <v>977.4</v>
      </c>
      <c r="H10" s="51">
        <f>SUM(H4:H9)</f>
        <v>21.3</v>
      </c>
      <c r="I10" s="51">
        <f>SUM(I4:I9)</f>
        <v>34.099999999999994</v>
      </c>
      <c r="J10" s="52">
        <f>SUM(J4:J9)</f>
        <v>92.800000000000011</v>
      </c>
    </row>
    <row r="11" spans="1:11" ht="15" thickBot="1" x14ac:dyDescent="0.4">
      <c r="A11" s="29"/>
      <c r="B11" s="30"/>
      <c r="C11" s="31"/>
      <c r="D11" s="32"/>
      <c r="E11" s="33"/>
      <c r="F11" s="34"/>
      <c r="G11" s="35"/>
      <c r="H11" s="36"/>
      <c r="I11" s="36"/>
      <c r="J11" s="37"/>
    </row>
    <row r="12" spans="1:11" x14ac:dyDescent="0.35">
      <c r="A12" s="15" t="s">
        <v>9</v>
      </c>
      <c r="B12" s="11" t="s">
        <v>29</v>
      </c>
      <c r="C12" s="20" t="s">
        <v>15</v>
      </c>
      <c r="D12" s="26" t="s">
        <v>36</v>
      </c>
      <c r="E12" s="25">
        <v>240</v>
      </c>
      <c r="F12" s="21">
        <f>0.24*190</f>
        <v>45.6</v>
      </c>
      <c r="G12" s="71">
        <f>43*2.4</f>
        <v>103.2</v>
      </c>
      <c r="H12" s="71">
        <f>0.9*2.4</f>
        <v>2.16</v>
      </c>
      <c r="I12" s="71">
        <f>0.2*2.4</f>
        <v>0.48</v>
      </c>
      <c r="J12" s="72">
        <f>8.1*2.4</f>
        <v>19.439999999999998</v>
      </c>
    </row>
    <row r="13" spans="1:11" x14ac:dyDescent="0.35">
      <c r="A13" s="12"/>
      <c r="B13" s="10" t="s">
        <v>27</v>
      </c>
      <c r="C13" s="42" t="s">
        <v>28</v>
      </c>
      <c r="D13" s="24" t="s">
        <v>37</v>
      </c>
      <c r="E13" s="25">
        <v>60</v>
      </c>
      <c r="F13" s="14">
        <v>17.649999999999999</v>
      </c>
      <c r="G13" s="19">
        <f>56*0.6</f>
        <v>33.6</v>
      </c>
      <c r="H13" s="19">
        <v>0.1</v>
      </c>
      <c r="I13" s="19">
        <v>0</v>
      </c>
      <c r="J13" s="18">
        <v>5</v>
      </c>
    </row>
    <row r="14" spans="1:11" x14ac:dyDescent="0.35">
      <c r="A14" s="12"/>
      <c r="B14" s="49" t="s">
        <v>17</v>
      </c>
      <c r="C14" s="23" t="s">
        <v>46</v>
      </c>
      <c r="D14" s="50" t="s">
        <v>38</v>
      </c>
      <c r="E14" s="38">
        <v>227</v>
      </c>
      <c r="F14" s="14">
        <v>40.39</v>
      </c>
      <c r="G14" s="71">
        <v>138.6</v>
      </c>
      <c r="H14" s="71">
        <v>8.3699999999999992</v>
      </c>
      <c r="I14" s="71">
        <v>6.9</v>
      </c>
      <c r="J14" s="72">
        <v>9.6</v>
      </c>
    </row>
    <row r="15" spans="1:11" x14ac:dyDescent="0.35">
      <c r="A15" s="12"/>
      <c r="B15" s="11" t="s">
        <v>19</v>
      </c>
      <c r="C15" s="23" t="s">
        <v>39</v>
      </c>
      <c r="D15" s="50" t="s">
        <v>40</v>
      </c>
      <c r="E15" s="25">
        <v>90</v>
      </c>
      <c r="F15" s="69">
        <v>48.71</v>
      </c>
      <c r="G15" s="47">
        <v>274.5</v>
      </c>
      <c r="H15" s="47">
        <v>12.15</v>
      </c>
      <c r="I15" s="47">
        <v>13.41</v>
      </c>
      <c r="J15" s="48">
        <v>6.66</v>
      </c>
    </row>
    <row r="16" spans="1:11" ht="15.5" x14ac:dyDescent="0.35">
      <c r="A16" s="22"/>
      <c r="B16" s="10" t="s">
        <v>23</v>
      </c>
      <c r="C16" s="23" t="s">
        <v>41</v>
      </c>
      <c r="D16" s="26" t="s">
        <v>42</v>
      </c>
      <c r="E16" s="25">
        <v>150</v>
      </c>
      <c r="F16" s="9">
        <v>19.010000000000002</v>
      </c>
      <c r="G16" s="73">
        <v>145.80000000000001</v>
      </c>
      <c r="H16" s="73">
        <v>3.1</v>
      </c>
      <c r="I16" s="73">
        <v>6</v>
      </c>
      <c r="J16" s="73">
        <v>19.7</v>
      </c>
    </row>
    <row r="17" spans="1:10" x14ac:dyDescent="0.35">
      <c r="A17" s="22"/>
      <c r="B17" s="11" t="s">
        <v>13</v>
      </c>
      <c r="C17" s="70" t="s">
        <v>43</v>
      </c>
      <c r="D17" s="26" t="s">
        <v>44</v>
      </c>
      <c r="E17" s="28">
        <v>200</v>
      </c>
      <c r="F17" s="9">
        <v>15.92</v>
      </c>
      <c r="G17" s="47">
        <v>32.700000000000003</v>
      </c>
      <c r="H17" s="47">
        <v>0.2</v>
      </c>
      <c r="I17" s="47">
        <v>0.1</v>
      </c>
      <c r="J17" s="48">
        <v>7.8</v>
      </c>
    </row>
    <row r="18" spans="1:10" x14ac:dyDescent="0.35">
      <c r="A18" s="22"/>
      <c r="B18" s="10" t="s">
        <v>25</v>
      </c>
      <c r="C18" s="43" t="s">
        <v>25</v>
      </c>
      <c r="D18" s="26" t="s">
        <v>47</v>
      </c>
      <c r="E18" s="28">
        <v>40</v>
      </c>
      <c r="F18" s="9">
        <v>16.8</v>
      </c>
      <c r="G18" s="54">
        <f>371*0.4</f>
        <v>148.4</v>
      </c>
      <c r="H18" s="54">
        <f>0.9*0.4</f>
        <v>0.36000000000000004</v>
      </c>
      <c r="I18" s="19">
        <f>7.3*0.4</f>
        <v>2.92</v>
      </c>
      <c r="J18" s="18">
        <f>74.7*0.4</f>
        <v>29.880000000000003</v>
      </c>
    </row>
    <row r="19" spans="1:10" x14ac:dyDescent="0.35">
      <c r="A19" s="22"/>
      <c r="B19" s="11" t="s">
        <v>14</v>
      </c>
      <c r="C19" s="20" t="s">
        <v>15</v>
      </c>
      <c r="D19" s="26" t="s">
        <v>16</v>
      </c>
      <c r="E19" s="28">
        <v>30</v>
      </c>
      <c r="F19" s="39">
        <v>3</v>
      </c>
      <c r="G19" s="40">
        <v>63</v>
      </c>
      <c r="H19" s="40">
        <v>1.8</v>
      </c>
      <c r="I19" s="40">
        <v>0.3</v>
      </c>
      <c r="J19" s="41">
        <v>12.9</v>
      </c>
    </row>
    <row r="20" spans="1:10" x14ac:dyDescent="0.35">
      <c r="A20" s="22"/>
      <c r="B20" s="11" t="s">
        <v>14</v>
      </c>
      <c r="C20" s="43" t="s">
        <v>15</v>
      </c>
      <c r="D20" s="26" t="s">
        <v>24</v>
      </c>
      <c r="E20" s="27">
        <v>30</v>
      </c>
      <c r="F20" s="13">
        <v>2.99</v>
      </c>
      <c r="G20" s="44">
        <v>57</v>
      </c>
      <c r="H20" s="45">
        <v>1.8</v>
      </c>
      <c r="I20" s="45">
        <v>0.3</v>
      </c>
      <c r="J20" s="46">
        <v>11.4</v>
      </c>
    </row>
    <row r="21" spans="1:10" x14ac:dyDescent="0.35">
      <c r="A21" s="22"/>
      <c r="B21" s="56"/>
      <c r="C21" s="57"/>
      <c r="D21" s="58"/>
      <c r="E21" s="27">
        <f>SUM(E12:E20)</f>
        <v>1067</v>
      </c>
      <c r="F21" s="59">
        <f>SUM(F12:F20)</f>
        <v>210.07</v>
      </c>
      <c r="G21" s="60">
        <f>SUM(G12:G20)</f>
        <v>996.80000000000007</v>
      </c>
      <c r="H21" s="61">
        <f>SUM(H12:H20)</f>
        <v>30.040000000000003</v>
      </c>
      <c r="I21" s="61">
        <f>SUM(I12:I20)</f>
        <v>30.410000000000004</v>
      </c>
      <c r="J21" s="62">
        <f>SUM(J12:J20)</f>
        <v>122.38000000000002</v>
      </c>
    </row>
    <row r="22" spans="1:10" ht="15" thickBot="1" x14ac:dyDescent="0.4">
      <c r="A22" s="29"/>
      <c r="B22" s="30"/>
      <c r="C22" s="31"/>
      <c r="D22" s="32"/>
      <c r="E22" s="33"/>
      <c r="F22" s="34"/>
      <c r="G22" s="35"/>
      <c r="H22" s="36"/>
      <c r="I22" s="36"/>
      <c r="J22" s="37"/>
    </row>
  </sheetData>
  <mergeCells count="1">
    <mergeCell ref="B1:D1"/>
  </mergeCells>
  <hyperlinks>
    <hyperlink ref="B5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2024-10-08T10:25:21Z</dcterms:modified>
</cp:coreProperties>
</file>