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8" i="3"/>
  <c r="H16" i="3"/>
  <c r="G16" i="3"/>
  <c r="F16" i="3"/>
  <c r="J13" i="3"/>
  <c r="I13" i="3"/>
  <c r="H13" i="3"/>
  <c r="G13" i="3"/>
  <c r="J10" i="3"/>
  <c r="J16" i="3" s="1"/>
  <c r="I10" i="3"/>
  <c r="I16" i="3" s="1"/>
  <c r="H10" i="3"/>
  <c r="G10" i="3"/>
  <c r="H8" i="3"/>
  <c r="F8" i="3"/>
  <c r="J6" i="3"/>
  <c r="I6" i="3"/>
  <c r="H6" i="3"/>
  <c r="G6" i="3"/>
  <c r="J4" i="3"/>
  <c r="J8" i="3" s="1"/>
  <c r="I4" i="3"/>
  <c r="I8" i="3" s="1"/>
  <c r="H4" i="3"/>
  <c r="G4" i="3"/>
  <c r="G8" i="3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<sst xmlns="http://schemas.openxmlformats.org/spreadsheetml/2006/main" count="47" uniqueCount="42">
  <si>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</si>
  <si>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</si>
  <si>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</si>
  <si>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</si>
  <si>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</si>
  <si>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</si>
  <si>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</si>
  <si>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</si>
  <si>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</si>
  <si>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</si>
  <si>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</si>
  <si>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</si>
  <si>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</si>
  <si>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</si>
  <si>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</si>
  <si>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</si>
  <si>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</si>
  <si>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</si>
  <si>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</si>
  <si>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</si>
  <si>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</si>
  <si>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</si>
  <si>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</si>
  <si>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</si>
  <si>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закуска</t>
  </si>
  <si>
    <t>Т.32 сб.1981 г.</t>
  </si>
  <si>
    <t>Хлеб  ржано-пшеничный</t>
  </si>
  <si>
    <t>№ 268 сб.2011г.</t>
  </si>
  <si>
    <t>2024-10-03</t>
  </si>
  <si>
    <t>Запеканка из творога сго сгущённым молоком</t>
  </si>
  <si>
    <t>№ 54-9гн-2020</t>
  </si>
  <si>
    <t>Кофейный напиток</t>
  </si>
  <si>
    <t>сладкое</t>
  </si>
  <si>
    <t>Печенье</t>
  </si>
  <si>
    <t>Перец болгарский</t>
  </si>
  <si>
    <t>№ 102 сб.2011г</t>
  </si>
  <si>
    <t>Суп карт. с горохом,птицей отварной</t>
  </si>
  <si>
    <t>Биточки из говядины</t>
  </si>
  <si>
    <t>№ 309 сб.2011г.</t>
  </si>
  <si>
    <t>Макаронные изделия отварные</t>
  </si>
  <si>
    <t>№ 346 сб.2011г.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</si>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</sst>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5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2" xfId="1" applyNumberFormat="1" applyFont="1" applyFill="1" applyBorder="1" applyAlignment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2" fontId="1" fillId="2" borderId="3" xfId="0" applyNumberFormat="1" applyFont="1" applyFill="1" applyBorder="1" applyAlignment="1">
      <alignment horizontal="left"/>
    </xf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2" borderId="1" xfId="1" applyFont="1" applyFill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15" xfId="0" applyFont="1" applyBorder="1"/>
    <xf numFmtId="0" fontId="4" fillId="0" borderId="11" xfId="0" applyFont="1" applyBorder="1"/>
    <xf numFmtId="2" fontId="4" fillId="2" borderId="11" xfId="0" applyNumberFormat="1" applyFont="1" applyFill="1" applyBorder="1" applyAlignment="1">
      <alignment horizontal="right"/>
    </xf>
    <xf numFmtId="164" fontId="4" fillId="2" borderId="11" xfId="0" applyNumberFormat="1" applyFont="1" applyFill="1" applyBorder="1" applyAlignment="1">
      <alignment horizontal="right"/>
    </xf>
    <xf numFmtId="164" fontId="4" fillId="2" borderId="25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164" fontId="4" fillId="0" borderId="2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/>
    <xf numFmtId="0" fontId="4" fillId="2" borderId="22" xfId="1" applyFont="1" applyFill="1" applyBorder="1"/>
    <xf numFmtId="0" fontId="4" fillId="2" borderId="26" xfId="2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 vertical="center"/>
    </xf>
    <xf numFmtId="0" fontId="1" fillId="2" borderId="11" xfId="0" applyFont="1" applyFill="1" applyBorder="1"/>
    <xf numFmtId="164" fontId="4" fillId="2" borderId="4" xfId="0" applyNumberFormat="1" applyFont="1" applyFill="1" applyBorder="1" applyAlignment="1">
      <alignment horizontal="right" vertical="center"/>
    </xf>
    <xf numFmtId="0" fontId="1" fillId="0" borderId="27" xfId="0" applyFont="1" applyBorder="1"/>
    <xf numFmtId="0" fontId="1" fillId="0" borderId="28" xfId="0" applyFont="1" applyBorder="1"/>
    <xf numFmtId="164" fontId="4" fillId="0" borderId="22" xfId="0" applyNumberFormat="1" applyFont="1" applyFill="1" applyBorder="1" applyAlignment="1">
      <alignment horizontal="right"/>
    </xf>
    <xf numFmtId="164" fontId="4" fillId="0" borderId="29" xfId="0" applyNumberFormat="1" applyFont="1" applyFill="1" applyBorder="1" applyAlignment="1">
      <alignment horizontal="right"/>
    </xf>
    <xf numFmtId="2" fontId="1" fillId="2" borderId="5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2" borderId="5" xfId="0" applyNumberFormat="1" applyFont="1" applyFill="1" applyBorder="1" applyAlignment="1"/>
    <xf numFmtId="164" fontId="4" fillId="2" borderId="6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G16" sqref="G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1" t="s">
        <v>20</v>
      </c>
      <c r="C1" s="52"/>
      <c r="D1" s="53"/>
      <c r="E1" s="1" t="s">
        <v>10</v>
      </c>
      <c r="F1" s="2"/>
      <c r="G1" s="1"/>
      <c r="H1" s="1"/>
      <c r="I1" s="1" t="s">
        <v>1</v>
      </c>
      <c r="J1" s="16" t="s">
        <v>28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54" t="s">
        <v>18</v>
      </c>
      <c r="C4" s="20" t="s">
        <v>15</v>
      </c>
      <c r="D4" s="55" t="s">
        <v>29</v>
      </c>
      <c r="E4" s="38">
        <v>225</v>
      </c>
      <c r="F4" s="56">
        <v>100.58</v>
      </c>
      <c r="G4" s="57">
        <f>260.25+64</f>
        <v>324.25</v>
      </c>
      <c r="H4" s="57">
        <f>16.2+0.8</f>
        <v>17</v>
      </c>
      <c r="I4" s="57">
        <f>12+1.7</f>
        <v>13.7</v>
      </c>
      <c r="J4" s="58">
        <f>18.7+11.2</f>
        <v>29.9</v>
      </c>
    </row>
    <row r="5" spans="1:11" x14ac:dyDescent="0.35">
      <c r="A5" s="12"/>
      <c r="B5" s="54" t="s">
        <v>13</v>
      </c>
      <c r="C5" s="42" t="s">
        <v>30</v>
      </c>
      <c r="D5" s="55" t="s">
        <v>31</v>
      </c>
      <c r="E5" s="38">
        <v>200</v>
      </c>
      <c r="F5" s="14">
        <v>15.47</v>
      </c>
      <c r="G5" s="59">
        <v>90.8</v>
      </c>
      <c r="H5" s="49">
        <v>3.8</v>
      </c>
      <c r="I5" s="49">
        <v>3.5</v>
      </c>
      <c r="J5" s="50">
        <v>11.1</v>
      </c>
    </row>
    <row r="6" spans="1:11" x14ac:dyDescent="0.35">
      <c r="A6" s="12"/>
      <c r="B6" s="10" t="s">
        <v>32</v>
      </c>
      <c r="C6" s="44" t="s">
        <v>15</v>
      </c>
      <c r="D6" s="24" t="s">
        <v>33</v>
      </c>
      <c r="E6" s="28">
        <v>45</v>
      </c>
      <c r="F6" s="9">
        <v>8.36</v>
      </c>
      <c r="G6" s="60">
        <f>450*0.34</f>
        <v>153</v>
      </c>
      <c r="H6" s="60">
        <f>7.5*0.34</f>
        <v>2.5500000000000003</v>
      </c>
      <c r="I6" s="19">
        <f>18*0.34</f>
        <v>6.12</v>
      </c>
      <c r="J6" s="18">
        <f>18*0.34</f>
        <v>6.12</v>
      </c>
    </row>
    <row r="7" spans="1:11" x14ac:dyDescent="0.35">
      <c r="A7" s="12"/>
      <c r="B7" s="11" t="s">
        <v>14</v>
      </c>
      <c r="C7" s="20" t="s">
        <v>15</v>
      </c>
      <c r="D7" s="26" t="s">
        <v>16</v>
      </c>
      <c r="E7" s="28">
        <v>30</v>
      </c>
      <c r="F7" s="39">
        <v>3</v>
      </c>
      <c r="G7" s="40">
        <v>63</v>
      </c>
      <c r="H7" s="40">
        <v>1.8</v>
      </c>
      <c r="I7" s="40">
        <v>0.3</v>
      </c>
      <c r="J7" s="41">
        <v>12.9</v>
      </c>
    </row>
    <row r="8" spans="1:11" x14ac:dyDescent="0.35">
      <c r="A8" s="12"/>
      <c r="B8" s="11"/>
      <c r="C8" s="20"/>
      <c r="D8" s="26"/>
      <c r="E8" s="25">
        <f>SUM(E4:E7)</f>
        <v>500</v>
      </c>
      <c r="F8" s="9">
        <f>SUM(F4:F7)</f>
        <v>127.41</v>
      </c>
      <c r="G8" s="59">
        <f>SUM(G4:G7)</f>
        <v>631.04999999999995</v>
      </c>
      <c r="H8" s="59">
        <f>SUM(H4:H7)</f>
        <v>25.150000000000002</v>
      </c>
      <c r="I8" s="59">
        <f>SUM(I4:I7)</f>
        <v>23.62</v>
      </c>
      <c r="J8" s="61">
        <f>SUM(J4:J7)</f>
        <v>60.019999999999996</v>
      </c>
    </row>
    <row r="9" spans="1:11" ht="15" thickBot="1" x14ac:dyDescent="0.4">
      <c r="A9" s="29"/>
      <c r="B9" s="30"/>
      <c r="C9" s="31"/>
      <c r="D9" s="32"/>
      <c r="E9" s="33"/>
      <c r="F9" s="34"/>
      <c r="G9" s="35"/>
      <c r="H9" s="36"/>
      <c r="I9" s="36"/>
      <c r="J9" s="37"/>
    </row>
    <row r="10" spans="1:11" x14ac:dyDescent="0.35">
      <c r="A10" s="15" t="s">
        <v>9</v>
      </c>
      <c r="B10" s="67" t="s">
        <v>24</v>
      </c>
      <c r="C10" s="68" t="s">
        <v>25</v>
      </c>
      <c r="D10" s="62" t="s">
        <v>34</v>
      </c>
      <c r="E10" s="63">
        <v>60</v>
      </c>
      <c r="F10" s="21">
        <v>19.149999999999999</v>
      </c>
      <c r="G10" s="69">
        <f>25.6*0.6</f>
        <v>15.36</v>
      </c>
      <c r="H10" s="69">
        <f>1.3*0.6</f>
        <v>0.78</v>
      </c>
      <c r="I10" s="69">
        <f>0.16*0.6</f>
        <v>9.6000000000000002E-2</v>
      </c>
      <c r="J10" s="70">
        <f>4.8*0.6</f>
        <v>2.88</v>
      </c>
    </row>
    <row r="11" spans="1:11" x14ac:dyDescent="0.35">
      <c r="A11" s="12"/>
      <c r="B11" s="54" t="s">
        <v>17</v>
      </c>
      <c r="C11" s="23" t="s">
        <v>35</v>
      </c>
      <c r="D11" s="55" t="s">
        <v>36</v>
      </c>
      <c r="E11" s="38">
        <v>213</v>
      </c>
      <c r="F11" s="14">
        <v>14.53</v>
      </c>
      <c r="G11" s="49">
        <v>118.9</v>
      </c>
      <c r="H11" s="49">
        <v>5.7</v>
      </c>
      <c r="I11" s="49">
        <v>4.8</v>
      </c>
      <c r="J11" s="50">
        <v>13.2</v>
      </c>
    </row>
    <row r="12" spans="1:11" x14ac:dyDescent="0.35">
      <c r="A12" s="12"/>
      <c r="B12" s="11" t="s">
        <v>19</v>
      </c>
      <c r="C12" s="43" t="s">
        <v>27</v>
      </c>
      <c r="D12" s="48" t="s">
        <v>37</v>
      </c>
      <c r="E12" s="28">
        <v>90</v>
      </c>
      <c r="F12" s="9">
        <v>49.65</v>
      </c>
      <c r="G12" s="19">
        <v>271.2</v>
      </c>
      <c r="H12" s="19">
        <v>16.399999999999999</v>
      </c>
      <c r="I12" s="19">
        <v>16.32</v>
      </c>
      <c r="J12" s="18">
        <v>14.64</v>
      </c>
    </row>
    <row r="13" spans="1:11" x14ac:dyDescent="0.35">
      <c r="A13" s="22"/>
      <c r="B13" s="10" t="s">
        <v>23</v>
      </c>
      <c r="C13" s="23" t="s">
        <v>38</v>
      </c>
      <c r="D13" s="26" t="s">
        <v>39</v>
      </c>
      <c r="E13" s="25">
        <v>150</v>
      </c>
      <c r="F13" s="9">
        <v>11.96</v>
      </c>
      <c r="G13" s="64">
        <f>1333*0.15</f>
        <v>199.95</v>
      </c>
      <c r="H13" s="64">
        <f>24.26*0.15</f>
        <v>3.6390000000000002</v>
      </c>
      <c r="I13" s="64">
        <f>28.66*0.15</f>
        <v>4.2989999999999995</v>
      </c>
      <c r="J13" s="18">
        <f>244.46*0.15</f>
        <v>36.668999999999997</v>
      </c>
    </row>
    <row r="14" spans="1:11" x14ac:dyDescent="0.35">
      <c r="A14" s="22"/>
      <c r="B14" s="11" t="s">
        <v>13</v>
      </c>
      <c r="C14" s="43" t="s">
        <v>40</v>
      </c>
      <c r="D14" s="65" t="s">
        <v>41</v>
      </c>
      <c r="E14" s="38">
        <v>200</v>
      </c>
      <c r="F14" s="14">
        <v>13.99</v>
      </c>
      <c r="G14" s="64">
        <v>114.6</v>
      </c>
      <c r="H14" s="64">
        <v>0.1</v>
      </c>
      <c r="I14" s="64">
        <v>0.1</v>
      </c>
      <c r="J14" s="66">
        <v>27.9</v>
      </c>
    </row>
    <row r="15" spans="1:11" x14ac:dyDescent="0.35">
      <c r="A15" s="22"/>
      <c r="B15" s="11" t="s">
        <v>14</v>
      </c>
      <c r="C15" s="44" t="s">
        <v>15</v>
      </c>
      <c r="D15" s="26" t="s">
        <v>26</v>
      </c>
      <c r="E15" s="27">
        <v>30</v>
      </c>
      <c r="F15" s="13">
        <v>2.99</v>
      </c>
      <c r="G15" s="45">
        <v>57</v>
      </c>
      <c r="H15" s="46">
        <v>1.8</v>
      </c>
      <c r="I15" s="46">
        <v>0.3</v>
      </c>
      <c r="J15" s="47">
        <v>11.4</v>
      </c>
    </row>
    <row r="16" spans="1:11" ht="15" thickBot="1" x14ac:dyDescent="0.4">
      <c r="A16" s="29"/>
      <c r="B16" s="30"/>
      <c r="C16" s="31"/>
      <c r="D16" s="32"/>
      <c r="E16" s="33">
        <f>SUM(E10:E15)</f>
        <v>743</v>
      </c>
      <c r="F16" s="71">
        <f>SUM(F10:F15)</f>
        <v>112.26999999999998</v>
      </c>
      <c r="G16" s="72">
        <f>SUM(G10:G15)</f>
        <v>777.01</v>
      </c>
      <c r="H16" s="73">
        <f>SUM(H10:H15)</f>
        <v>28.419</v>
      </c>
      <c r="I16" s="73">
        <f>SUM(I10:I15)</f>
        <v>25.915000000000003</v>
      </c>
      <c r="J16" s="74">
        <f>SUM(J10:J15)</f>
        <v>106.68899999999999</v>
      </c>
    </row>
  </sheetData>
  <mergeCells count="1">
    <mergeCell ref="B1:D1"/>
  </mergeCells>
  <hyperlinks>
    <hyperlink ref="B5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2024-10-02T13:45:00Z</dcterms:modified>
</cp:coreProperties>
</file>