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E8" i="3"/>
  <c r="F16" i="3"/>
  <c r="J13" i="3"/>
  <c r="I13" i="3"/>
  <c r="H13" i="3"/>
  <c r="G13" i="3"/>
  <c r="J10" i="3"/>
  <c r="J16" i="3" s="1"/>
  <c r="I10" i="3"/>
  <c r="I16" i="3" s="1"/>
  <c r="H10" i="3"/>
  <c r="H16" i="3" s="1"/>
  <c r="G10" i="3"/>
  <c r="G16" i="3" s="1"/>
  <c r="J8" i="3"/>
  <c r="I8" i="3"/>
  <c r="H8" i="3"/>
  <c r="F8" i="3"/>
  <c r="G6" i="3"/>
  <c r="G8" i="3" s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<sst xmlns="http://schemas.openxmlformats.org/spreadsheetml/2006/main" count="47" uniqueCount="40">
  <si>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</si>
  <si>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</si>
  <si>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</si>
  <si>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</si>
  <si>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</si>
  <si>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</si>
  <si>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</si>
  <si>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</si>
  <si>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</si>
  <si>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</si>
  <si>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</si>
  <si>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</si>
  <si>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</si>
  <si>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</si>
  <si>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</si>
  <si>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</si>
  <si>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</si>
  <si>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</si>
  <si>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</si>
  <si>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</si>
  <si>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</si>
  <si>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</si>
  <si>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</si>
  <si>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№ 54-2гн-2020</t>
  </si>
  <si>
    <t>Чай с сахаром</t>
  </si>
  <si>
    <t>закуска</t>
  </si>
  <si>
    <t>Хлеб  ржано-пшеничный</t>
  </si>
  <si>
    <t>№ 210 сб.2011г.</t>
  </si>
  <si>
    <t>Омлет натуральный с зелёным горошком</t>
  </si>
  <si>
    <t>Снежок</t>
  </si>
  <si>
    <t>Т.32 сб.1981 г.</t>
  </si>
  <si>
    <t>Помидор свежий</t>
  </si>
  <si>
    <t>Суп картоф.с пшеном,сайрой консервированной</t>
  </si>
  <si>
    <t>№ 268 сб.2011г.</t>
  </si>
  <si>
    <t xml:space="preserve">Котлета из свинины </t>
  </si>
  <si>
    <t>гарнир</t>
  </si>
  <si>
    <t>№ 309 сб.2011г.</t>
  </si>
  <si>
    <t>Макаронные изделия отварные</t>
  </si>
  <si>
    <t>2024-09-20</t>
  </si>
  <si>
    <t>№ 219 сб.1981г.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</si>
</sst>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164" fontId="4" fillId="2" borderId="19" xfId="0" applyNumberFormat="1" applyFont="1" applyFill="1" applyBorder="1" applyAlignment="1">
      <alignment vertical="center"/>
    </xf>
    <xf numFmtId="0" fontId="5" fillId="0" borderId="2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2" fontId="4" fillId="2" borderId="26" xfId="1" applyNumberFormat="1" applyFont="1" applyFill="1" applyBorder="1" applyAlignment="1"/>
    <xf numFmtId="0" fontId="1" fillId="0" borderId="17" xfId="0" applyFont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3" xfId="0" applyFont="1" applyBorder="1"/>
    <xf numFmtId="0" fontId="4" fillId="0" borderId="1" xfId="0" applyFont="1" applyBorder="1"/>
    <xf numFmtId="0" fontId="4" fillId="2" borderId="1" xfId="2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right"/>
    </xf>
    <xf numFmtId="2" fontId="1" fillId="0" borderId="3" xfId="0" applyNumberFormat="1" applyFont="1" applyFill="1" applyBorder="1" applyAlignment="1">
      <alignment horizontal="left"/>
    </xf>
    <xf numFmtId="0" fontId="4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27" xfId="0" applyFont="1" applyFill="1" applyBorder="1"/>
    <xf numFmtId="0" fontId="4" fillId="2" borderId="10" xfId="1" applyFont="1" applyFill="1" applyBorder="1"/>
    <xf numFmtId="0" fontId="4" fillId="2" borderId="10" xfId="2" applyNumberFormat="1" applyFont="1" applyFill="1" applyBorder="1" applyAlignment="1">
      <alignment horizontal="center"/>
    </xf>
    <xf numFmtId="164" fontId="4" fillId="2" borderId="28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0" fontId="1" fillId="0" borderId="23" xfId="0" applyFont="1" applyBorder="1"/>
    <xf numFmtId="0" fontId="1" fillId="2" borderId="20" xfId="0" applyFont="1" applyFill="1" applyBorder="1"/>
    <xf numFmtId="0" fontId="1" fillId="2" borderId="29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2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1" fillId="0" borderId="21" xfId="0" applyFont="1" applyBorder="1"/>
    <xf numFmtId="0" fontId="4" fillId="2" borderId="26" xfId="1" applyFont="1" applyFill="1" applyBorder="1"/>
    <xf numFmtId="0" fontId="4" fillId="2" borderId="30" xfId="2" applyNumberFormat="1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21" xfId="0" applyFont="1" applyFill="1" applyBorder="1"/>
    <xf numFmtId="0" fontId="4" fillId="0" borderId="11" xfId="0" applyFont="1" applyBorder="1"/>
    <xf numFmtId="0" fontId="4" fillId="2" borderId="11" xfId="2" applyNumberFormat="1" applyFont="1" applyFill="1" applyBorder="1" applyAlignment="1">
      <alignment horizontal="center"/>
    </xf>
    <xf numFmtId="164" fontId="4" fillId="2" borderId="31" xfId="0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25" xfId="0" applyNumberFormat="1" applyFont="1" applyFill="1" applyBorder="1" applyAlignment="1"/>
    <xf numFmtId="0" fontId="1" fillId="2" borderId="3" xfId="0" applyFont="1" applyFill="1" applyBorder="1"/>
    <xf numFmtId="2" fontId="1" fillId="2" borderId="1" xfId="0" applyNumberFormat="1" applyFont="1" applyFill="1" applyBorder="1" applyAlignment="1"/>
    <xf numFmtId="164" fontId="4" fillId="2" borderId="28" xfId="0" applyNumberFormat="1" applyFont="1" applyFill="1" applyBorder="1" applyAlignme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zoomScaleNormal="100" workbookViewId="0">
      <selection activeCell="C14" sqref="C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33" t="s">
        <v>20</v>
      </c>
      <c r="C1" s="34"/>
      <c r="D1" s="35"/>
      <c r="E1" s="1" t="s">
        <v>10</v>
      </c>
      <c r="F1" s="2"/>
      <c r="G1" s="1"/>
      <c r="H1" s="1"/>
      <c r="I1" s="1" t="s">
        <v>1</v>
      </c>
      <c r="J1" s="19" t="s">
        <v>38</v>
      </c>
      <c r="K1" s="20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8" t="s">
        <v>22</v>
      </c>
      <c r="B4" s="21" t="s">
        <v>18</v>
      </c>
      <c r="C4" s="36" t="s">
        <v>27</v>
      </c>
      <c r="D4" s="37" t="s">
        <v>28</v>
      </c>
      <c r="E4" s="38">
        <v>230</v>
      </c>
      <c r="F4" s="9">
        <v>73.38</v>
      </c>
      <c r="G4" s="10">
        <v>237.23</v>
      </c>
      <c r="H4" s="10">
        <v>12.68</v>
      </c>
      <c r="I4" s="10">
        <v>19.420000000000002</v>
      </c>
      <c r="J4" s="39">
        <v>21.3</v>
      </c>
    </row>
    <row r="5" spans="1:11" x14ac:dyDescent="0.35">
      <c r="A5" s="13"/>
      <c r="B5" s="11" t="s">
        <v>13</v>
      </c>
      <c r="C5" s="40" t="s">
        <v>23</v>
      </c>
      <c r="D5" s="37" t="s">
        <v>24</v>
      </c>
      <c r="E5" s="38">
        <v>200</v>
      </c>
      <c r="F5" s="9">
        <v>1.46</v>
      </c>
      <c r="G5" s="26">
        <v>26.8</v>
      </c>
      <c r="H5" s="26">
        <v>0.2</v>
      </c>
      <c r="I5" s="26">
        <v>0</v>
      </c>
      <c r="J5" s="25">
        <v>6.5</v>
      </c>
    </row>
    <row r="6" spans="1:11" x14ac:dyDescent="0.35">
      <c r="A6" s="13"/>
      <c r="B6" s="11" t="s">
        <v>13</v>
      </c>
      <c r="C6" s="27" t="s">
        <v>15</v>
      </c>
      <c r="D6" s="37" t="s">
        <v>29</v>
      </c>
      <c r="E6" s="38">
        <v>200</v>
      </c>
      <c r="F6" s="9">
        <v>51</v>
      </c>
      <c r="G6" s="26">
        <f>83*2</f>
        <v>166</v>
      </c>
      <c r="H6" s="26">
        <v>5.2</v>
      </c>
      <c r="I6" s="26">
        <v>6.4</v>
      </c>
      <c r="J6" s="25">
        <v>22</v>
      </c>
    </row>
    <row r="7" spans="1:11" x14ac:dyDescent="0.35">
      <c r="A7" s="29"/>
      <c r="B7" s="12" t="s">
        <v>14</v>
      </c>
      <c r="C7" s="27" t="s">
        <v>15</v>
      </c>
      <c r="D7" s="41" t="s">
        <v>16</v>
      </c>
      <c r="E7" s="42">
        <v>30</v>
      </c>
      <c r="F7" s="14">
        <v>2.84</v>
      </c>
      <c r="G7" s="30">
        <v>57</v>
      </c>
      <c r="H7" s="31">
        <v>1.8</v>
      </c>
      <c r="I7" s="31">
        <v>0.3</v>
      </c>
      <c r="J7" s="32">
        <v>11.4</v>
      </c>
    </row>
    <row r="8" spans="1:11" x14ac:dyDescent="0.35">
      <c r="A8" s="29"/>
      <c r="B8" s="15"/>
      <c r="C8" s="43"/>
      <c r="D8" s="44"/>
      <c r="E8" s="45">
        <f>SUM(E4:E7)</f>
        <v>660</v>
      </c>
      <c r="F8" s="14">
        <f>SUM(F4:F7)</f>
        <v>128.67999999999998</v>
      </c>
      <c r="G8" s="46">
        <f>SUM(G4:G7)</f>
        <v>487.03</v>
      </c>
      <c r="H8" s="47">
        <f>SUM(H4:H7)</f>
        <v>19.88</v>
      </c>
      <c r="I8" s="47">
        <f>SUM(I4:I7)</f>
        <v>26.12</v>
      </c>
      <c r="J8" s="17">
        <f>SUM(J4:J7)</f>
        <v>61.199999999999996</v>
      </c>
    </row>
    <row r="9" spans="1:11" ht="15" thickBot="1" x14ac:dyDescent="0.4">
      <c r="A9" s="48"/>
      <c r="B9" s="49"/>
      <c r="C9" s="50"/>
      <c r="D9" s="51"/>
      <c r="E9" s="52"/>
      <c r="F9" s="53"/>
      <c r="G9" s="54"/>
      <c r="H9" s="55"/>
      <c r="I9" s="55"/>
      <c r="J9" s="56"/>
    </row>
    <row r="10" spans="1:11" x14ac:dyDescent="0.35">
      <c r="A10" s="13" t="s">
        <v>9</v>
      </c>
      <c r="B10" s="21" t="s">
        <v>25</v>
      </c>
      <c r="C10" s="57" t="s">
        <v>30</v>
      </c>
      <c r="D10" s="58" t="s">
        <v>31</v>
      </c>
      <c r="E10" s="59">
        <v>60</v>
      </c>
      <c r="F10" s="28">
        <v>12.24</v>
      </c>
      <c r="G10" s="10">
        <f>23*0.6</f>
        <v>13.799999999999999</v>
      </c>
      <c r="H10" s="10">
        <f>1.1*0.6</f>
        <v>0.66</v>
      </c>
      <c r="I10" s="10">
        <f>0.2*0.6</f>
        <v>0.12</v>
      </c>
      <c r="J10" s="10">
        <f>3.8*0.6</f>
        <v>2.2799999999999998</v>
      </c>
    </row>
    <row r="11" spans="1:11" x14ac:dyDescent="0.35">
      <c r="A11" s="13"/>
      <c r="B11" s="60" t="s">
        <v>17</v>
      </c>
      <c r="C11" s="61" t="s">
        <v>39</v>
      </c>
      <c r="D11" s="62" t="s">
        <v>32</v>
      </c>
      <c r="E11" s="63">
        <v>225</v>
      </c>
      <c r="F11" s="16">
        <v>24.16</v>
      </c>
      <c r="G11" s="64">
        <v>153</v>
      </c>
      <c r="H11" s="65">
        <v>8.24</v>
      </c>
      <c r="I11" s="65">
        <v>8.6999999999999993</v>
      </c>
      <c r="J11" s="66">
        <v>8.6999999999999993</v>
      </c>
    </row>
    <row r="12" spans="1:11" x14ac:dyDescent="0.35">
      <c r="A12" s="29"/>
      <c r="B12" s="21" t="s">
        <v>19</v>
      </c>
      <c r="C12" s="36" t="s">
        <v>33</v>
      </c>
      <c r="D12" s="41" t="s">
        <v>34</v>
      </c>
      <c r="E12" s="38">
        <v>90</v>
      </c>
      <c r="F12" s="9">
        <v>34.409999999999997</v>
      </c>
      <c r="G12" s="26">
        <v>271.56</v>
      </c>
      <c r="H12" s="26">
        <v>16.440000000000001</v>
      </c>
      <c r="I12" s="26">
        <v>16.32</v>
      </c>
      <c r="J12" s="26">
        <v>14.6</v>
      </c>
    </row>
    <row r="13" spans="1:11" x14ac:dyDescent="0.35">
      <c r="A13" s="29"/>
      <c r="B13" s="11" t="s">
        <v>35</v>
      </c>
      <c r="C13" s="36" t="s">
        <v>36</v>
      </c>
      <c r="D13" s="41" t="s">
        <v>37</v>
      </c>
      <c r="E13" s="38">
        <v>150</v>
      </c>
      <c r="F13" s="9">
        <v>11.22</v>
      </c>
      <c r="G13" s="24">
        <f>1333*0.15</f>
        <v>199.95</v>
      </c>
      <c r="H13" s="24">
        <f>24.26*0.15</f>
        <v>3.6390000000000002</v>
      </c>
      <c r="I13" s="24">
        <f>28.66*0.15</f>
        <v>4.2989999999999995</v>
      </c>
      <c r="J13" s="25">
        <f>244.46*0.15</f>
        <v>36.668999999999997</v>
      </c>
    </row>
    <row r="14" spans="1:11" x14ac:dyDescent="0.35">
      <c r="A14" s="29"/>
      <c r="B14" s="11" t="s">
        <v>13</v>
      </c>
      <c r="C14" s="40" t="s">
        <v>23</v>
      </c>
      <c r="D14" s="37" t="s">
        <v>24</v>
      </c>
      <c r="E14" s="38">
        <v>200</v>
      </c>
      <c r="F14" s="9">
        <v>1.46</v>
      </c>
      <c r="G14" s="26">
        <v>26.8</v>
      </c>
      <c r="H14" s="26">
        <v>0.2</v>
      </c>
      <c r="I14" s="26">
        <v>0</v>
      </c>
      <c r="J14" s="25">
        <v>6.5</v>
      </c>
    </row>
    <row r="15" spans="1:11" x14ac:dyDescent="0.35">
      <c r="A15" s="29"/>
      <c r="B15" s="12" t="s">
        <v>14</v>
      </c>
      <c r="C15" s="67" t="s">
        <v>15</v>
      </c>
      <c r="D15" s="41" t="s">
        <v>26</v>
      </c>
      <c r="E15" s="42">
        <v>30</v>
      </c>
      <c r="F15" s="14">
        <v>2.84</v>
      </c>
      <c r="G15" s="30">
        <v>57</v>
      </c>
      <c r="H15" s="31">
        <v>1.8</v>
      </c>
      <c r="I15" s="31">
        <v>0.3</v>
      </c>
      <c r="J15" s="32">
        <v>11.4</v>
      </c>
    </row>
    <row r="16" spans="1:11" x14ac:dyDescent="0.35">
      <c r="A16" s="29"/>
      <c r="B16" s="15"/>
      <c r="C16" s="43"/>
      <c r="D16" s="44"/>
      <c r="E16" s="42">
        <f>SUM(E10:E15)</f>
        <v>755</v>
      </c>
      <c r="F16" s="68">
        <f>SUM(F10:F15)</f>
        <v>86.33</v>
      </c>
      <c r="G16" s="69">
        <f>SUM(G10:G15)</f>
        <v>722.1099999999999</v>
      </c>
      <c r="H16" s="22">
        <f>SUM(H10:H15)</f>
        <v>30.979000000000003</v>
      </c>
      <c r="I16" s="22">
        <f>SUM(I10:I15)</f>
        <v>29.739000000000001</v>
      </c>
      <c r="J16" s="23">
        <f>SUM(J10:J15)</f>
        <v>80.149000000000001</v>
      </c>
    </row>
    <row r="17" spans="1:10" ht="15" thickBot="1" x14ac:dyDescent="0.4">
      <c r="A17" s="48"/>
      <c r="B17" s="49"/>
      <c r="C17" s="50"/>
      <c r="D17" s="51"/>
      <c r="E17" s="52"/>
      <c r="F17" s="53"/>
      <c r="G17" s="54"/>
      <c r="H17" s="55"/>
      <c r="I17" s="55"/>
      <c r="J17" s="56"/>
    </row>
  </sheetData>
  <mergeCells count="1">
    <mergeCell ref="B1:D1"/>
  </mergeCells>
  <hyperlinks>
    <hyperlink ref="B6" r:id="rId1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2024-09-19T11:17:08Z</dcterms:modified>
</cp:coreProperties>
</file>