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 l="1"/>
  <c r="E9" i="3"/>
  <c r="J16" i="3"/>
  <c r="I16" i="3"/>
  <c r="H16" i="3"/>
  <c r="G16" i="3"/>
  <c r="F16" i="3"/>
  <c r="J8" i="3"/>
  <c r="I8" i="3"/>
  <c r="H8" i="3"/>
  <c r="G8" i="3"/>
  <c r="J7" i="3"/>
  <c r="G7" i="3"/>
  <c r="J4" i="3"/>
  <c r="I4" i="3"/>
  <c r="H4" i="3"/>
  <c r="H9" i="3" s="1"/>
  <c r="G4" i="3"/>
  <c r="G9" i="3" s="1"/>
  <c r="F4" i="3"/>
  <c r="F9" i="3" s="1"/>
  <c r="I9" i="3" l="1"/>
  <c r="J9" i="3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<sst xmlns="http://schemas.openxmlformats.org/spreadsheetml/2006/main" count="47" uniqueCount="38">
  <si>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</si>
  <si>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</si>
  <si>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</si>
  <si>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</si>
  <si>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</si>
  <si>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</si>
  <si>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</si>
  <si>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</si>
  <si>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</si>
  <si>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</si>
  <si>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</si>
  <si>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</si>
  <si>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</si>
  <si>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</si>
  <si>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</si>
  <si>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</si>
  <si>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</si>
  <si>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</si>
  <si>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</si>
  <si>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</si>
  <si>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</si>
  <si>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</si>
  <si>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</si>
  <si>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Хлеб  ржано-пшеничный</t>
  </si>
  <si>
    <t>№ 54-2гн-2020</t>
  </si>
  <si>
    <t>Чай с сахаром</t>
  </si>
  <si>
    <t>№ 88,241 сб.2011г.</t>
  </si>
  <si>
    <t>кисломол.</t>
  </si>
  <si>
    <t>Масло сливочное</t>
  </si>
  <si>
    <t>№ 492 сб.1981г.</t>
  </si>
  <si>
    <t>Сырники из творога с джемом</t>
  </si>
  <si>
    <t>№ 54-7гн-2020</t>
  </si>
  <si>
    <t>Какао</t>
  </si>
  <si>
    <t>Кекс "Столичный"</t>
  </si>
  <si>
    <t>Щи с говядиной отварной</t>
  </si>
  <si>
    <t>№ 294 сб.2011г.</t>
  </si>
  <si>
    <t>Плов из птицы  с огурцом консервированным</t>
  </si>
  <si>
    <t>2024-09-18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</si>
</sst>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18" xfId="0" applyFont="1" applyFill="1" applyBorder="1"/>
    <xf numFmtId="2" fontId="4" fillId="2" borderId="11" xfId="1" applyNumberFormat="1" applyFont="1" applyFill="1" applyBorder="1" applyAlignment="1"/>
    <xf numFmtId="164" fontId="4" fillId="2" borderId="19" xfId="0" applyNumberFormat="1" applyFont="1" applyFill="1" applyBorder="1" applyAlignment="1">
      <alignment vertical="center"/>
    </xf>
    <xf numFmtId="0" fontId="5" fillId="0" borderId="2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5" xfId="0" applyFont="1" applyBorder="1"/>
    <xf numFmtId="164" fontId="4" fillId="2" borderId="10" xfId="0" applyNumberFormat="1" applyFont="1" applyFill="1" applyBorder="1" applyAlignment="1"/>
    <xf numFmtId="164" fontId="4" fillId="2" borderId="19" xfId="0" applyNumberFormat="1" applyFont="1" applyFill="1" applyBorder="1" applyAlignment="1"/>
    <xf numFmtId="0" fontId="1" fillId="2" borderId="7" xfId="0" applyFont="1" applyFill="1" applyBorder="1"/>
    <xf numFmtId="0" fontId="1" fillId="0" borderId="17" xfId="0" applyFont="1" applyBorder="1"/>
    <xf numFmtId="0" fontId="4" fillId="2" borderId="1" xfId="1" applyFont="1" applyFill="1" applyBorder="1" applyAlignment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4" fillId="2" borderId="1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2" applyNumberFormat="1" applyFont="1" applyFill="1" applyBorder="1" applyAlignment="1">
      <alignment horizontal="center"/>
    </xf>
    <xf numFmtId="0" fontId="4" fillId="2" borderId="10" xfId="2" applyNumberFormat="1" applyFont="1" applyFill="1" applyBorder="1" applyAlignment="1">
      <alignment horizontal="center"/>
    </xf>
    <xf numFmtId="0" fontId="1" fillId="2" borderId="25" xfId="0" applyFont="1" applyFill="1" applyBorder="1"/>
    <xf numFmtId="0" fontId="4" fillId="2" borderId="10" xfId="1" applyFont="1" applyFill="1" applyBorder="1"/>
    <xf numFmtId="2" fontId="4" fillId="2" borderId="10" xfId="0" applyNumberFormat="1" applyFont="1" applyFill="1" applyBorder="1" applyAlignment="1">
      <alignment vertical="center"/>
    </xf>
    <xf numFmtId="0" fontId="1" fillId="0" borderId="23" xfId="0" applyFont="1" applyBorder="1"/>
    <xf numFmtId="0" fontId="1" fillId="2" borderId="20" xfId="0" applyFont="1" applyFill="1" applyBorder="1"/>
    <xf numFmtId="0" fontId="1" fillId="2" borderId="27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22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0" applyFont="1" applyFill="1" applyBorder="1"/>
    <xf numFmtId="0" fontId="1" fillId="0" borderId="3" xfId="0" applyFont="1" applyBorder="1"/>
    <xf numFmtId="0" fontId="1" fillId="2" borderId="3" xfId="0" applyFont="1" applyFill="1" applyBorder="1"/>
    <xf numFmtId="0" fontId="1" fillId="2" borderId="10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164" fontId="4" fillId="2" borderId="26" xfId="0" applyNumberFormat="1" applyFont="1" applyFill="1" applyBorder="1" applyAlignment="1"/>
    <xf numFmtId="0" fontId="4" fillId="0" borderId="1" xfId="0" applyFont="1" applyBorder="1"/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2" borderId="21" xfId="0" applyFont="1" applyFill="1" applyBorder="1"/>
    <xf numFmtId="2" fontId="1" fillId="0" borderId="3" xfId="0" applyNumberFormat="1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2" fontId="4" fillId="2" borderId="28" xfId="1" applyNumberFormat="1" applyFont="1" applyFill="1" applyBorder="1" applyAlignment="1"/>
    <xf numFmtId="0" fontId="1" fillId="2" borderId="15" xfId="0" applyFont="1" applyFill="1" applyBorder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4" fillId="0" borderId="11" xfId="0" applyFont="1" applyBorder="1"/>
    <xf numFmtId="164" fontId="4" fillId="2" borderId="26" xfId="0" applyNumberFormat="1" applyFont="1" applyFill="1" applyBorder="1" applyAlignment="1">
      <alignment vertical="center"/>
    </xf>
    <xf numFmtId="2" fontId="4" fillId="2" borderId="1" xfId="1" applyNumberFormat="1" applyFont="1" applyFill="1" applyBorder="1"/>
    <xf numFmtId="2" fontId="1" fillId="2" borderId="3" xfId="0" applyNumberFormat="1" applyFont="1" applyFill="1" applyBorder="1" applyAlignment="1">
      <alignment horizontal="left"/>
    </xf>
    <xf numFmtId="164" fontId="4" fillId="0" borderId="11" xfId="0" applyNumberFormat="1" applyFont="1" applyFill="1" applyBorder="1" applyAlignment="1">
      <alignment horizontal="right"/>
    </xf>
    <xf numFmtId="164" fontId="4" fillId="0" borderId="29" xfId="0" applyNumberFormat="1" applyFont="1" applyFill="1" applyBorder="1" applyAlignment="1">
      <alignment horizontal="right"/>
    </xf>
    <xf numFmtId="0" fontId="4" fillId="2" borderId="1" xfId="1" applyFont="1" applyFill="1" applyBorder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zoomScaleNormal="100" workbookViewId="0">
      <selection activeCell="G16" sqref="G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71" t="s">
        <v>20</v>
      </c>
      <c r="C1" s="72"/>
      <c r="D1" s="73"/>
      <c r="E1" s="1" t="s">
        <v>10</v>
      </c>
      <c r="F1" s="2"/>
      <c r="G1" s="1"/>
      <c r="H1" s="1"/>
      <c r="I1" s="1" t="s">
        <v>1</v>
      </c>
      <c r="J1" s="20" t="s">
        <v>37</v>
      </c>
      <c r="K1" s="21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9" t="s">
        <v>22</v>
      </c>
      <c r="B4" s="11" t="s">
        <v>27</v>
      </c>
      <c r="C4" s="25" t="s">
        <v>15</v>
      </c>
      <c r="D4" s="32" t="s">
        <v>28</v>
      </c>
      <c r="E4" s="33">
        <v>15</v>
      </c>
      <c r="F4" s="60">
        <f>0.015*830</f>
        <v>12.45</v>
      </c>
      <c r="G4" s="62">
        <f>661*0.15</f>
        <v>99.149999999999991</v>
      </c>
      <c r="H4" s="62">
        <f>0.8*0.15</f>
        <v>0.12</v>
      </c>
      <c r="I4" s="62">
        <f>72.5*0.15</f>
        <v>10.875</v>
      </c>
      <c r="J4" s="63">
        <f>1.3*0.15</f>
        <v>0.19500000000000001</v>
      </c>
    </row>
    <row r="5" spans="1:11" x14ac:dyDescent="0.35">
      <c r="A5" s="12"/>
      <c r="B5" s="61" t="s">
        <v>18</v>
      </c>
      <c r="C5" s="56" t="s">
        <v>29</v>
      </c>
      <c r="D5" s="64" t="s">
        <v>30</v>
      </c>
      <c r="E5" s="31">
        <v>175</v>
      </c>
      <c r="F5" s="17">
        <v>90.8</v>
      </c>
      <c r="G5" s="68">
        <v>324.25</v>
      </c>
      <c r="H5" s="68">
        <v>20.2</v>
      </c>
      <c r="I5" s="68">
        <v>10.7</v>
      </c>
      <c r="J5" s="69">
        <v>29.9</v>
      </c>
    </row>
    <row r="6" spans="1:11" x14ac:dyDescent="0.35">
      <c r="A6" s="12"/>
      <c r="B6" s="10" t="s">
        <v>13</v>
      </c>
      <c r="C6" s="67" t="s">
        <v>31</v>
      </c>
      <c r="D6" s="53" t="s">
        <v>32</v>
      </c>
      <c r="E6" s="33">
        <v>200</v>
      </c>
      <c r="F6" s="9">
        <v>20.420000000000002</v>
      </c>
      <c r="G6" s="54">
        <v>91.2</v>
      </c>
      <c r="H6" s="54">
        <v>3.8</v>
      </c>
      <c r="I6" s="54">
        <v>3.5</v>
      </c>
      <c r="J6" s="54">
        <v>11.1</v>
      </c>
    </row>
    <row r="7" spans="1:11" x14ac:dyDescent="0.35">
      <c r="A7" s="12"/>
      <c r="B7" s="22" t="s">
        <v>14</v>
      </c>
      <c r="C7" s="25" t="s">
        <v>15</v>
      </c>
      <c r="D7" s="53" t="s">
        <v>33</v>
      </c>
      <c r="E7" s="33">
        <v>75</v>
      </c>
      <c r="F7" s="9">
        <v>30.8</v>
      </c>
      <c r="G7" s="54">
        <f>485*0.75</f>
        <v>363.75</v>
      </c>
      <c r="H7" s="54">
        <v>4.5</v>
      </c>
      <c r="I7" s="54">
        <v>10.5</v>
      </c>
      <c r="J7" s="55">
        <f>49*0.75</f>
        <v>36.75</v>
      </c>
    </row>
    <row r="8" spans="1:11" x14ac:dyDescent="0.35">
      <c r="A8" s="26"/>
      <c r="B8" s="11" t="s">
        <v>14</v>
      </c>
      <c r="C8" s="25" t="s">
        <v>15</v>
      </c>
      <c r="D8" s="32" t="s">
        <v>16</v>
      </c>
      <c r="E8" s="34">
        <v>35</v>
      </c>
      <c r="F8" s="27">
        <v>3.31</v>
      </c>
      <c r="G8" s="14">
        <f>63/0.3*0.35</f>
        <v>73.5</v>
      </c>
      <c r="H8" s="14">
        <f>1.8/0.3*0.35</f>
        <v>2.0999999999999996</v>
      </c>
      <c r="I8" s="14">
        <f>0.3/0.3*0.35</f>
        <v>0.35</v>
      </c>
      <c r="J8" s="15">
        <f>12.9/0.3*0.35</f>
        <v>15.049999999999999</v>
      </c>
    </row>
    <row r="9" spans="1:11" x14ac:dyDescent="0.35">
      <c r="A9" s="26"/>
      <c r="B9" s="16"/>
      <c r="C9" s="35"/>
      <c r="D9" s="36"/>
      <c r="E9" s="34">
        <f t="shared" ref="E9:J9" si="0">SUM(E4:E8)</f>
        <v>500</v>
      </c>
      <c r="F9" s="13">
        <f t="shared" si="0"/>
        <v>157.78</v>
      </c>
      <c r="G9" s="65">
        <f t="shared" si="0"/>
        <v>951.85</v>
      </c>
      <c r="H9" s="37">
        <f t="shared" si="0"/>
        <v>30.72</v>
      </c>
      <c r="I9" s="37">
        <f t="shared" si="0"/>
        <v>35.925000000000004</v>
      </c>
      <c r="J9" s="18">
        <f t="shared" si="0"/>
        <v>92.99499999999999</v>
      </c>
    </row>
    <row r="10" spans="1:11" ht="15" thickBot="1" x14ac:dyDescent="0.4">
      <c r="A10" s="38"/>
      <c r="B10" s="39"/>
      <c r="C10" s="40"/>
      <c r="D10" s="41"/>
      <c r="E10" s="42"/>
      <c r="F10" s="43"/>
      <c r="G10" s="44"/>
      <c r="H10" s="45"/>
      <c r="I10" s="45"/>
      <c r="J10" s="46"/>
    </row>
    <row r="11" spans="1:11" x14ac:dyDescent="0.35">
      <c r="A11" s="12" t="s">
        <v>9</v>
      </c>
      <c r="B11" s="61" t="s">
        <v>17</v>
      </c>
      <c r="C11" s="56" t="s">
        <v>26</v>
      </c>
      <c r="D11" s="47" t="s">
        <v>34</v>
      </c>
      <c r="E11" s="31">
        <v>213</v>
      </c>
      <c r="F11" s="17">
        <v>22.71</v>
      </c>
      <c r="G11" s="54">
        <v>141.5</v>
      </c>
      <c r="H11" s="54">
        <v>8.1999999999999993</v>
      </c>
      <c r="I11" s="54">
        <v>8.6999999999999993</v>
      </c>
      <c r="J11" s="55">
        <v>6.3</v>
      </c>
    </row>
    <row r="12" spans="1:11" x14ac:dyDescent="0.35">
      <c r="A12" s="12"/>
      <c r="B12" s="61" t="s">
        <v>19</v>
      </c>
      <c r="C12" s="48" t="s">
        <v>35</v>
      </c>
      <c r="D12" s="70" t="s">
        <v>36</v>
      </c>
      <c r="E12" s="33">
        <v>230</v>
      </c>
      <c r="F12" s="66">
        <v>70.290000000000006</v>
      </c>
      <c r="G12" s="54">
        <v>384.6</v>
      </c>
      <c r="H12" s="54">
        <v>22.8</v>
      </c>
      <c r="I12" s="54">
        <v>23.1</v>
      </c>
      <c r="J12" s="54">
        <v>57.9</v>
      </c>
    </row>
    <row r="13" spans="1:11" x14ac:dyDescent="0.35">
      <c r="A13" s="26"/>
      <c r="B13" s="10" t="s">
        <v>13</v>
      </c>
      <c r="C13" s="57" t="s">
        <v>24</v>
      </c>
      <c r="D13" s="53" t="s">
        <v>25</v>
      </c>
      <c r="E13" s="33">
        <v>200</v>
      </c>
      <c r="F13" s="9">
        <v>1.46</v>
      </c>
      <c r="G13" s="58">
        <v>26.8</v>
      </c>
      <c r="H13" s="58">
        <v>0.2</v>
      </c>
      <c r="I13" s="58">
        <v>0</v>
      </c>
      <c r="J13" s="59">
        <v>6.5</v>
      </c>
    </row>
    <row r="14" spans="1:11" x14ac:dyDescent="0.35">
      <c r="A14" s="26"/>
      <c r="B14" s="11" t="s">
        <v>14</v>
      </c>
      <c r="C14" s="25" t="s">
        <v>15</v>
      </c>
      <c r="D14" s="32" t="s">
        <v>16</v>
      </c>
      <c r="E14" s="34">
        <v>30</v>
      </c>
      <c r="F14" s="27">
        <v>2.84</v>
      </c>
      <c r="G14" s="14">
        <v>63</v>
      </c>
      <c r="H14" s="14">
        <v>1.8</v>
      </c>
      <c r="I14" s="14">
        <v>0.3</v>
      </c>
      <c r="J14" s="15">
        <v>12.9</v>
      </c>
    </row>
    <row r="15" spans="1:11" x14ac:dyDescent="0.35">
      <c r="A15" s="26"/>
      <c r="B15" s="11" t="s">
        <v>14</v>
      </c>
      <c r="C15" s="49" t="s">
        <v>15</v>
      </c>
      <c r="D15" s="32" t="s">
        <v>23</v>
      </c>
      <c r="E15" s="50">
        <v>30</v>
      </c>
      <c r="F15" s="13">
        <v>2.84</v>
      </c>
      <c r="G15" s="28">
        <v>57</v>
      </c>
      <c r="H15" s="29">
        <v>1.8</v>
      </c>
      <c r="I15" s="29">
        <v>0.3</v>
      </c>
      <c r="J15" s="30">
        <v>11.4</v>
      </c>
    </row>
    <row r="16" spans="1:11" x14ac:dyDescent="0.35">
      <c r="A16" s="26"/>
      <c r="B16" s="16"/>
      <c r="C16" s="35"/>
      <c r="D16" s="36"/>
      <c r="E16" s="50">
        <f t="shared" ref="E16:J16" si="1">SUM(E11:E15)</f>
        <v>703</v>
      </c>
      <c r="F16" s="51">
        <f t="shared" si="1"/>
        <v>100.14</v>
      </c>
      <c r="G16" s="52">
        <f t="shared" si="1"/>
        <v>672.9</v>
      </c>
      <c r="H16" s="23">
        <f t="shared" si="1"/>
        <v>34.799999999999997</v>
      </c>
      <c r="I16" s="23">
        <f t="shared" si="1"/>
        <v>32.4</v>
      </c>
      <c r="J16" s="24">
        <f t="shared" si="1"/>
        <v>95.000000000000014</v>
      </c>
    </row>
    <row r="17" spans="1:10" ht="15" thickBot="1" x14ac:dyDescent="0.4">
      <c r="A17" s="38"/>
      <c r="B17" s="39"/>
      <c r="C17" s="40"/>
      <c r="D17" s="41"/>
      <c r="E17" s="42"/>
      <c r="F17" s="43"/>
      <c r="G17" s="44"/>
      <c r="H17" s="45"/>
      <c r="I17" s="45"/>
      <c r="J17" s="46"/>
    </row>
  </sheetData>
  <mergeCells count="1">
    <mergeCell ref="B1:D1"/>
  </mergeCells>
  <hyperlinks>
    <hyperlink ref="B6" r:id="rId1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2024-09-17T09:43:03Z</dcterms:modified>
</cp:coreProperties>
</file>