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rivo\Desktop\"/>
    </mc:Choice>
  </mc:AlternateContent>
  <bookViews>
    <workbookView showHorizontalScroll="0" showVerticalScroll="0" showSheetTabs="0" xWindow="0" yWindow="0" windowWidth="19160" windowHeight="7030"/>
  </bookViews>
  <sheets>
    <sheet name="1" sheetId="3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3" l="1"/>
  <c r="E8" i="3"/>
  <c r="J17" i="3"/>
  <c r="F17" i="3"/>
  <c r="J13" i="3"/>
  <c r="I13" i="3"/>
  <c r="H13" i="3"/>
  <c r="G13" i="3"/>
  <c r="J10" i="3"/>
  <c r="I10" i="3"/>
  <c r="I17" i="3" s="1"/>
  <c r="H10" i="3"/>
  <c r="H17" i="3" s="1"/>
  <c r="G10" i="3"/>
  <c r="G17" i="3" s="1"/>
  <c r="I8" i="3"/>
  <c r="H8" i="3"/>
  <c r="F8" i="3"/>
  <c r="J4" i="3"/>
  <c r="J8" i="3" s="1"/>
  <c r="H4" i="3"/>
  <c r="G4" i="3"/>
  <c r="G8" i="3" s="1"/>
</calcChain>
</file>

<file path=xl/sharedStrings.xml><?xml version="1.0" encoding="utf-8"?>
<sst xmlns="http://schemas.openxmlformats.org/spreadsheetml/2006/main" count="50" uniqueCount="42">
  <si>
    <t>Школа</t>
  </si>
  <si>
    <t>День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</si>
  <si>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</si>
  <si>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</si>
  <si>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</si>
  <si>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</si>
  <si>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</si>
  <si>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</si>
  <si>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</si>
  <si>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</si>
  <si>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Отд./корп</t>
  </si>
  <si>
    <t>№ рец.</t>
  </si>
  <si>
    <t>Выход, г</t>
  </si>
  <si>
    <t>напиток</t>
  </si>
  <si>
    <t>хлеб</t>
  </si>
  <si>
    <t>пром.пр-во</t>
  </si>
  <si>
    <t>Хлеб пшеничный</t>
  </si>
  <si>
    <t>1 блюдо</t>
  </si>
  <si>
    <t>гор.блюдо</t>
  </si>
  <si>
    <t>2 блюдо</t>
  </si>
  <si>
    <t>МАОУ "Гимназия № 13"</t>
  </si>
  <si>
    <t>Приём пищи</t>
  </si>
  <si>
    <t>Завтрак</t>
  </si>
  <si>
    <t>закуска</t>
  </si>
  <si>
    <t>Хлеб  ржано-пшеничный</t>
  </si>
  <si>
    <t>Т.32 сб.1981 г.</t>
  </si>
  <si>
    <t>Салат из свежих помидоров</t>
  </si>
  <si>
    <t>№ 54-11м-2020</t>
  </si>
  <si>
    <t>Плов из отварной говядины</t>
  </si>
  <si>
    <t>№ 54-3гн-2020</t>
  </si>
  <si>
    <t>Чай с сахаром, лимоном</t>
  </si>
  <si>
    <t>Перец болгарский</t>
  </si>
  <si>
    <t>№ 101 сб.2011г.</t>
  </si>
  <si>
    <t>Рассольник ленинградский с птицей отварной</t>
  </si>
  <si>
    <t>№ 267 сб.2011г.</t>
  </si>
  <si>
    <t>Шницель  из свинины</t>
  </si>
  <si>
    <t>гарнир</t>
  </si>
  <si>
    <t>№ 312 сб.2011г.</t>
  </si>
  <si>
    <t>Картофельное пюре</t>
  </si>
  <si>
    <t>№ 54-8хн-2020</t>
  </si>
  <si>
    <t>Компот из чёрной смородины</t>
  </si>
  <si>
    <t>2024-09-10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</si>
</sst>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1"/>
      <name val="Arial"/>
      <family val="2"/>
      <charset val="204"/>
    </font>
    <font>
      <b/>
      <sz val="11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75">
    <xf numFmtId="0" fontId="0" fillId="0" borderId="0" xfId="0"/>
    <xf numFmtId="0" fontId="1" fillId="2" borderId="0" xfId="0" applyFont="1" applyFill="1"/>
    <xf numFmtId="49" fontId="1" fillId="2" borderId="1" xfId="0" applyNumberFormat="1" applyFont="1" applyFill="1" applyBorder="1" applyProtection="1">
      <protection locked="0"/>
    </xf>
    <xf numFmtId="0" fontId="1" fillId="0" borderId="12" xfId="0" applyFont="1" applyBorder="1" applyAlignment="1">
      <alignment horizontal="left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2" fontId="4" fillId="2" borderId="1" xfId="1" applyNumberFormat="1" applyFont="1" applyFill="1" applyBorder="1" applyAlignment="1">
      <alignment horizontal="right"/>
    </xf>
    <xf numFmtId="164" fontId="4" fillId="0" borderId="1" xfId="0" applyNumberFormat="1" applyFont="1" applyFill="1" applyBorder="1" applyAlignment="1">
      <alignment horizontal="right"/>
    </xf>
    <xf numFmtId="0" fontId="1" fillId="0" borderId="16" xfId="0" applyFont="1" applyBorder="1"/>
    <xf numFmtId="0" fontId="1" fillId="2" borderId="16" xfId="0" applyFont="1" applyFill="1" applyBorder="1"/>
    <xf numFmtId="0" fontId="5" fillId="0" borderId="17" xfId="0" applyFont="1" applyBorder="1"/>
    <xf numFmtId="2" fontId="4" fillId="2" borderId="1" xfId="1" applyNumberFormat="1" applyFont="1" applyFill="1" applyBorder="1" applyAlignment="1"/>
    <xf numFmtId="164" fontId="4" fillId="2" borderId="1" xfId="0" applyNumberFormat="1" applyFont="1" applyFill="1" applyBorder="1" applyAlignment="1"/>
    <xf numFmtId="164" fontId="4" fillId="2" borderId="4" xfId="0" applyNumberFormat="1" applyFont="1" applyFill="1" applyBorder="1" applyAlignment="1"/>
    <xf numFmtId="0" fontId="1" fillId="2" borderId="18" xfId="0" applyFont="1" applyFill="1" applyBorder="1"/>
    <xf numFmtId="2" fontId="4" fillId="2" borderId="11" xfId="1" applyNumberFormat="1" applyFont="1" applyFill="1" applyBorder="1" applyAlignment="1"/>
    <xf numFmtId="164" fontId="4" fillId="2" borderId="19" xfId="0" applyNumberFormat="1" applyFont="1" applyFill="1" applyBorder="1" applyAlignment="1">
      <alignment vertical="center"/>
    </xf>
    <xf numFmtId="164" fontId="4" fillId="2" borderId="1" xfId="0" applyNumberFormat="1" applyFont="1" applyFill="1" applyBorder="1" applyAlignment="1">
      <alignment horizontal="right"/>
    </xf>
    <xf numFmtId="164" fontId="4" fillId="2" borderId="4" xfId="0" applyNumberFormat="1" applyFont="1" applyFill="1" applyBorder="1" applyAlignment="1">
      <alignment horizontal="right"/>
    </xf>
    <xf numFmtId="0" fontId="5" fillId="0" borderId="24" xfId="0" applyFont="1" applyBorder="1"/>
    <xf numFmtId="49" fontId="1" fillId="2" borderId="0" xfId="0" applyNumberFormat="1" applyFont="1" applyFill="1" applyBorder="1"/>
    <xf numFmtId="0" fontId="0" fillId="0" borderId="0" xfId="0" applyBorder="1"/>
    <xf numFmtId="0" fontId="1" fillId="0" borderId="15" xfId="0" applyFont="1" applyBorder="1"/>
    <xf numFmtId="164" fontId="4" fillId="2" borderId="10" xfId="0" applyNumberFormat="1" applyFont="1" applyFill="1" applyBorder="1" applyAlignment="1"/>
    <xf numFmtId="164" fontId="4" fillId="2" borderId="19" xfId="0" applyNumberFormat="1" applyFont="1" applyFill="1" applyBorder="1" applyAlignment="1"/>
    <xf numFmtId="164" fontId="4" fillId="2" borderId="1" xfId="0" applyNumberFormat="1" applyFont="1" applyFill="1" applyBorder="1" applyAlignment="1">
      <alignment horizontal="right" vertical="center"/>
    </xf>
    <xf numFmtId="164" fontId="4" fillId="0" borderId="4" xfId="0" applyNumberFormat="1" applyFont="1" applyFill="1" applyBorder="1" applyAlignment="1">
      <alignment horizontal="right" vertical="center"/>
    </xf>
    <xf numFmtId="164" fontId="4" fillId="0" borderId="1" xfId="0" applyNumberFormat="1" applyFont="1" applyFill="1" applyBorder="1" applyAlignment="1">
      <alignment horizontal="right" vertical="center"/>
    </xf>
    <xf numFmtId="0" fontId="1" fillId="2" borderId="7" xfId="0" applyFont="1" applyFill="1" applyBorder="1"/>
    <xf numFmtId="164" fontId="4" fillId="2" borderId="4" xfId="0" applyNumberFormat="1" applyFont="1" applyFill="1" applyBorder="1" applyAlignment="1">
      <alignment horizontal="right" vertical="center"/>
    </xf>
    <xf numFmtId="0" fontId="1" fillId="0" borderId="17" xfId="0" applyFont="1" applyBorder="1"/>
    <xf numFmtId="0" fontId="4" fillId="2" borderId="1" xfId="1" applyFont="1" applyFill="1" applyBorder="1" applyAlignment="1"/>
    <xf numFmtId="164" fontId="4" fillId="2" borderId="2" xfId="0" applyNumberFormat="1" applyFont="1" applyFill="1" applyBorder="1" applyAlignment="1">
      <alignment vertical="center"/>
    </xf>
    <xf numFmtId="164" fontId="4" fillId="2" borderId="1" xfId="0" applyNumberFormat="1" applyFont="1" applyFill="1" applyBorder="1" applyAlignment="1">
      <alignment vertical="center"/>
    </xf>
    <xf numFmtId="164" fontId="4" fillId="2" borderId="4" xfId="0" applyNumberFormat="1" applyFont="1" applyFill="1" applyBorder="1" applyAlignment="1">
      <alignment vertical="center"/>
    </xf>
    <xf numFmtId="0" fontId="1" fillId="2" borderId="2" xfId="0" applyFont="1" applyFill="1" applyBorder="1" applyProtection="1">
      <protection locked="0"/>
    </xf>
    <xf numFmtId="0" fontId="1" fillId="2" borderId="7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  <xf numFmtId="0" fontId="1" fillId="0" borderId="21" xfId="0" applyFont="1" applyBorder="1"/>
    <xf numFmtId="0" fontId="4" fillId="0" borderId="11" xfId="0" applyFont="1" applyBorder="1"/>
    <xf numFmtId="0" fontId="4" fillId="2" borderId="11" xfId="2" applyNumberFormat="1" applyFont="1" applyFill="1" applyBorder="1" applyAlignment="1">
      <alignment horizontal="center"/>
    </xf>
    <xf numFmtId="164" fontId="1" fillId="0" borderId="11" xfId="0" applyNumberFormat="1" applyFont="1" applyFill="1" applyBorder="1" applyAlignment="1"/>
    <xf numFmtId="164" fontId="4" fillId="0" borderId="4" xfId="0" applyNumberFormat="1" applyFont="1" applyFill="1" applyBorder="1" applyAlignment="1">
      <alignment horizontal="right"/>
    </xf>
    <xf numFmtId="0" fontId="1" fillId="2" borderId="15" xfId="0" applyFont="1" applyFill="1" applyBorder="1"/>
    <xf numFmtId="0" fontId="1" fillId="2" borderId="0" xfId="0" applyFont="1" applyFill="1" applyBorder="1"/>
    <xf numFmtId="0" fontId="4" fillId="2" borderId="1" xfId="0" applyFont="1" applyFill="1" applyBorder="1"/>
    <xf numFmtId="0" fontId="4" fillId="2" borderId="1" xfId="2" applyNumberFormat="1" applyFont="1" applyFill="1" applyBorder="1" applyAlignment="1">
      <alignment horizontal="center"/>
    </xf>
    <xf numFmtId="2" fontId="4" fillId="2" borderId="1" xfId="1" applyNumberFormat="1" applyFont="1" applyFill="1" applyBorder="1"/>
    <xf numFmtId="2" fontId="1" fillId="2" borderId="3" xfId="0" applyNumberFormat="1" applyFont="1" applyFill="1" applyBorder="1" applyAlignment="1">
      <alignment horizontal="left"/>
    </xf>
    <xf numFmtId="0" fontId="4" fillId="2" borderId="10" xfId="2" applyNumberFormat="1" applyFont="1" applyFill="1" applyBorder="1" applyAlignment="1">
      <alignment horizontal="center"/>
    </xf>
    <xf numFmtId="0" fontId="1" fillId="2" borderId="25" xfId="0" applyFont="1" applyFill="1" applyBorder="1"/>
    <xf numFmtId="0" fontId="4" fillId="2" borderId="10" xfId="1" applyFont="1" applyFill="1" applyBorder="1"/>
    <xf numFmtId="2" fontId="4" fillId="2" borderId="26" xfId="0" applyNumberFormat="1" applyFont="1" applyFill="1" applyBorder="1" applyAlignment="1">
      <alignment vertical="center"/>
    </xf>
    <xf numFmtId="2" fontId="4" fillId="2" borderId="10" xfId="0" applyNumberFormat="1" applyFont="1" applyFill="1" applyBorder="1" applyAlignment="1">
      <alignment vertical="center"/>
    </xf>
    <xf numFmtId="0" fontId="1" fillId="0" borderId="23" xfId="0" applyFont="1" applyBorder="1"/>
    <xf numFmtId="0" fontId="1" fillId="2" borderId="20" xfId="0" applyFont="1" applyFill="1" applyBorder="1"/>
    <xf numFmtId="0" fontId="1" fillId="2" borderId="27" xfId="0" applyFont="1" applyFill="1" applyBorder="1"/>
    <xf numFmtId="0" fontId="4" fillId="2" borderId="5" xfId="1" applyFont="1" applyFill="1" applyBorder="1"/>
    <xf numFmtId="0" fontId="1" fillId="2" borderId="5" xfId="0" applyFont="1" applyFill="1" applyBorder="1" applyAlignment="1">
      <alignment horizontal="center"/>
    </xf>
    <xf numFmtId="2" fontId="4" fillId="2" borderId="5" xfId="1" applyNumberFormat="1" applyFont="1" applyFill="1" applyBorder="1" applyAlignment="1"/>
    <xf numFmtId="2" fontId="4" fillId="2" borderId="22" xfId="0" applyNumberFormat="1" applyFont="1" applyFill="1" applyBorder="1" applyAlignment="1"/>
    <xf numFmtId="2" fontId="4" fillId="2" borderId="5" xfId="0" applyNumberFormat="1" applyFont="1" applyFill="1" applyBorder="1" applyAlignment="1"/>
    <xf numFmtId="2" fontId="4" fillId="2" borderId="6" xfId="0" applyNumberFormat="1" applyFont="1" applyFill="1" applyBorder="1" applyAlignment="1"/>
    <xf numFmtId="0" fontId="4" fillId="2" borderId="11" xfId="0" applyFont="1" applyFill="1" applyBorder="1"/>
    <xf numFmtId="0" fontId="4" fillId="2" borderId="28" xfId="2" applyNumberFormat="1" applyFont="1" applyFill="1" applyBorder="1" applyAlignment="1">
      <alignment horizontal="center"/>
    </xf>
    <xf numFmtId="0" fontId="1" fillId="0" borderId="3" xfId="0" applyFont="1" applyBorder="1"/>
    <xf numFmtId="0" fontId="1" fillId="0" borderId="0" xfId="0" applyFont="1"/>
    <xf numFmtId="0" fontId="4" fillId="2" borderId="1" xfId="1" applyFont="1" applyFill="1" applyBorder="1"/>
    <xf numFmtId="0" fontId="1" fillId="2" borderId="3" xfId="0" applyFont="1" applyFill="1" applyBorder="1"/>
    <xf numFmtId="0" fontId="1" fillId="2" borderId="10" xfId="0" applyFont="1" applyFill="1" applyBorder="1" applyAlignment="1">
      <alignment horizontal="center"/>
    </xf>
    <xf numFmtId="2" fontId="1" fillId="2" borderId="1" xfId="0" applyNumberFormat="1" applyFont="1" applyFill="1" applyBorder="1" applyAlignment="1"/>
    <xf numFmtId="164" fontId="4" fillId="2" borderId="26" xfId="0" applyNumberFormat="1" applyFont="1" applyFill="1" applyBorder="1" applyAlignment="1"/>
  </cellXfs>
  <cellStyles count="3">
    <cellStyle name="Обычный" xfId="0" builtinId="0"/>
    <cellStyle name="Обычный 2" xfId="2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&#8470;%205%2013.%2004.2024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8"/>
  <sheetViews>
    <sheetView showGridLines="0" showRowColHeaders="0" tabSelected="1" zoomScaleNormal="100" workbookViewId="0">
      <selection activeCell="D9" sqref="D9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54296875" customWidth="1"/>
    <col min="9" max="9" width="7.81640625" customWidth="1"/>
    <col min="10" max="10" width="10.453125" customWidth="1"/>
  </cols>
  <sheetData>
    <row r="1" spans="1:11" x14ac:dyDescent="0.35">
      <c r="A1" s="1" t="s">
        <v>0</v>
      </c>
      <c r="B1" s="38" t="s">
        <v>20</v>
      </c>
      <c r="C1" s="39"/>
      <c r="D1" s="40"/>
      <c r="E1" s="1" t="s">
        <v>10</v>
      </c>
      <c r="F1" s="2"/>
      <c r="G1" s="1"/>
      <c r="H1" s="1"/>
      <c r="I1" s="1" t="s">
        <v>1</v>
      </c>
      <c r="J1" s="23" t="s">
        <v>41</v>
      </c>
      <c r="K1" s="24"/>
    </row>
    <row r="2" spans="1:11" ht="7.5" customHeight="1" thickBot="1" x14ac:dyDescent="0.4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" thickBot="1" x14ac:dyDescent="0.4">
      <c r="A3" s="3" t="s">
        <v>21</v>
      </c>
      <c r="B3" s="4" t="s">
        <v>2</v>
      </c>
      <c r="C3" s="5" t="s">
        <v>11</v>
      </c>
      <c r="D3" s="6" t="s">
        <v>3</v>
      </c>
      <c r="E3" s="6" t="s">
        <v>12</v>
      </c>
      <c r="F3" s="6" t="s">
        <v>4</v>
      </c>
      <c r="G3" s="7" t="s">
        <v>5</v>
      </c>
      <c r="H3" s="6" t="s">
        <v>6</v>
      </c>
      <c r="I3" s="6" t="s">
        <v>7</v>
      </c>
      <c r="J3" s="8" t="s">
        <v>8</v>
      </c>
    </row>
    <row r="4" spans="1:11" x14ac:dyDescent="0.35">
      <c r="A4" s="22" t="s">
        <v>22</v>
      </c>
      <c r="B4" s="25" t="s">
        <v>23</v>
      </c>
      <c r="C4" s="41" t="s">
        <v>25</v>
      </c>
      <c r="D4" s="42" t="s">
        <v>26</v>
      </c>
      <c r="E4" s="43">
        <v>100</v>
      </c>
      <c r="F4" s="18">
        <v>19.45</v>
      </c>
      <c r="G4" s="44">
        <f>35*0.5</f>
        <v>17.5</v>
      </c>
      <c r="H4" s="44">
        <f>3*0.5</f>
        <v>1.5</v>
      </c>
      <c r="I4" s="44">
        <v>0</v>
      </c>
      <c r="J4" s="45">
        <f>6*0.5</f>
        <v>3</v>
      </c>
    </row>
    <row r="5" spans="1:11" x14ac:dyDescent="0.35">
      <c r="A5" s="13"/>
      <c r="B5" s="46" t="s">
        <v>18</v>
      </c>
      <c r="C5" s="47" t="s">
        <v>27</v>
      </c>
      <c r="D5" s="48" t="s">
        <v>28</v>
      </c>
      <c r="E5" s="49">
        <v>200</v>
      </c>
      <c r="F5" s="50">
        <v>61.44</v>
      </c>
      <c r="G5" s="28">
        <v>354.4</v>
      </c>
      <c r="H5" s="28">
        <v>15.2</v>
      </c>
      <c r="I5" s="28">
        <v>15.4</v>
      </c>
      <c r="J5" s="32">
        <v>38.6</v>
      </c>
    </row>
    <row r="6" spans="1:11" x14ac:dyDescent="0.35">
      <c r="A6" s="13"/>
      <c r="B6" s="12" t="s">
        <v>13</v>
      </c>
      <c r="C6" s="51" t="s">
        <v>29</v>
      </c>
      <c r="D6" s="48" t="s">
        <v>30</v>
      </c>
      <c r="E6" s="49">
        <v>207</v>
      </c>
      <c r="F6" s="9">
        <v>2.98</v>
      </c>
      <c r="G6" s="20">
        <v>27.9</v>
      </c>
      <c r="H6" s="20">
        <v>0.3</v>
      </c>
      <c r="I6" s="20">
        <v>0.02</v>
      </c>
      <c r="J6" s="21">
        <v>6.7</v>
      </c>
    </row>
    <row r="7" spans="1:11" x14ac:dyDescent="0.35">
      <c r="A7" s="13"/>
      <c r="B7" s="12" t="s">
        <v>14</v>
      </c>
      <c r="C7" s="31" t="s">
        <v>15</v>
      </c>
      <c r="D7" s="48" t="s">
        <v>16</v>
      </c>
      <c r="E7" s="52">
        <v>30</v>
      </c>
      <c r="F7" s="34">
        <v>2.84</v>
      </c>
      <c r="G7" s="15">
        <v>63</v>
      </c>
      <c r="H7" s="15">
        <v>1.8</v>
      </c>
      <c r="I7" s="15">
        <v>0.3</v>
      </c>
      <c r="J7" s="16">
        <v>12.9</v>
      </c>
    </row>
    <row r="8" spans="1:11" x14ac:dyDescent="0.35">
      <c r="A8" s="33"/>
      <c r="B8" s="17"/>
      <c r="C8" s="53"/>
      <c r="D8" s="54"/>
      <c r="E8" s="52">
        <f>SUM(E4:E7)</f>
        <v>537</v>
      </c>
      <c r="F8" s="14">
        <f>SUM(F3:F7)</f>
        <v>86.710000000000008</v>
      </c>
      <c r="G8" s="55">
        <f>SUM(G3:G7)</f>
        <v>462.79999999999995</v>
      </c>
      <c r="H8" s="56">
        <f>SUM(H3:H7)</f>
        <v>18.8</v>
      </c>
      <c r="I8" s="56">
        <f>SUM(I3:I7)</f>
        <v>15.72</v>
      </c>
      <c r="J8" s="19">
        <f>SUM(J3:J7)</f>
        <v>61.2</v>
      </c>
    </row>
    <row r="9" spans="1:11" ht="15" thickBot="1" x14ac:dyDescent="0.4">
      <c r="A9" s="57"/>
      <c r="B9" s="58"/>
      <c r="C9" s="59"/>
      <c r="D9" s="60"/>
      <c r="E9" s="61"/>
      <c r="F9" s="62"/>
      <c r="G9" s="63"/>
      <c r="H9" s="64"/>
      <c r="I9" s="64"/>
      <c r="J9" s="65"/>
    </row>
    <row r="10" spans="1:11" x14ac:dyDescent="0.35">
      <c r="A10" s="13" t="s">
        <v>9</v>
      </c>
      <c r="B10" s="25" t="s">
        <v>23</v>
      </c>
      <c r="C10" s="41" t="s">
        <v>25</v>
      </c>
      <c r="D10" s="66" t="s">
        <v>31</v>
      </c>
      <c r="E10" s="67">
        <v>70</v>
      </c>
      <c r="F10" s="18">
        <v>18.62</v>
      </c>
      <c r="G10" s="10">
        <f>25.6*0.7</f>
        <v>17.919999999999998</v>
      </c>
      <c r="H10" s="10">
        <f>1.3*0.7</f>
        <v>0.90999999999999992</v>
      </c>
      <c r="I10" s="10">
        <f>0.16*0.7</f>
        <v>0.11199999999999999</v>
      </c>
      <c r="J10" s="10">
        <f>4.8*0.7</f>
        <v>3.36</v>
      </c>
    </row>
    <row r="11" spans="1:11" x14ac:dyDescent="0.35">
      <c r="A11" s="13"/>
      <c r="B11" s="25" t="s">
        <v>17</v>
      </c>
      <c r="C11" s="68" t="s">
        <v>32</v>
      </c>
      <c r="D11" s="42" t="s">
        <v>33</v>
      </c>
      <c r="E11" s="43">
        <v>213</v>
      </c>
      <c r="F11" s="18">
        <v>18.84</v>
      </c>
      <c r="G11" s="20">
        <v>138.6</v>
      </c>
      <c r="H11" s="20">
        <v>8.3699999999999992</v>
      </c>
      <c r="I11" s="20">
        <v>6.9</v>
      </c>
      <c r="J11" s="21">
        <v>9.6</v>
      </c>
    </row>
    <row r="12" spans="1:11" x14ac:dyDescent="0.35">
      <c r="A12" s="13"/>
      <c r="B12" s="12" t="s">
        <v>19</v>
      </c>
      <c r="C12" s="68" t="s">
        <v>34</v>
      </c>
      <c r="D12" s="42" t="s">
        <v>35</v>
      </c>
      <c r="E12" s="49">
        <v>90</v>
      </c>
      <c r="F12" s="50">
        <v>39.200000000000003</v>
      </c>
      <c r="G12" s="10">
        <v>274.5</v>
      </c>
      <c r="H12" s="10">
        <v>12.15</v>
      </c>
      <c r="I12" s="10">
        <v>13.41</v>
      </c>
      <c r="J12" s="45">
        <v>6.66</v>
      </c>
    </row>
    <row r="13" spans="1:11" x14ac:dyDescent="0.35">
      <c r="A13" s="13"/>
      <c r="B13" s="11" t="s">
        <v>36</v>
      </c>
      <c r="C13" s="68" t="s">
        <v>37</v>
      </c>
      <c r="D13" s="48" t="s">
        <v>38</v>
      </c>
      <c r="E13" s="49">
        <v>150</v>
      </c>
      <c r="F13" s="9">
        <v>18.11</v>
      </c>
      <c r="G13" s="10">
        <f>194.4/0.2*0.15</f>
        <v>145.79999999999998</v>
      </c>
      <c r="H13" s="10">
        <f>4.13/0.2*0.15</f>
        <v>3.0974999999999997</v>
      </c>
      <c r="I13" s="10">
        <f>8/0.2*0.15</f>
        <v>6</v>
      </c>
      <c r="J13" s="45">
        <f>9.1/0.2*0.15</f>
        <v>6.8249999999999984</v>
      </c>
    </row>
    <row r="14" spans="1:11" x14ac:dyDescent="0.35">
      <c r="A14" s="33"/>
      <c r="B14" s="11" t="s">
        <v>13</v>
      </c>
      <c r="C14" s="69" t="s">
        <v>39</v>
      </c>
      <c r="D14" s="70" t="s">
        <v>40</v>
      </c>
      <c r="E14" s="52">
        <v>200</v>
      </c>
      <c r="F14" s="14">
        <v>14.57</v>
      </c>
      <c r="G14" s="10">
        <v>35.4</v>
      </c>
      <c r="H14" s="30">
        <v>0</v>
      </c>
      <c r="I14" s="30">
        <v>0.1</v>
      </c>
      <c r="J14" s="29">
        <v>8.4</v>
      </c>
    </row>
    <row r="15" spans="1:11" x14ac:dyDescent="0.35">
      <c r="A15" s="33"/>
      <c r="B15" s="12" t="s">
        <v>14</v>
      </c>
      <c r="C15" s="31" t="s">
        <v>15</v>
      </c>
      <c r="D15" s="48" t="s">
        <v>16</v>
      </c>
      <c r="E15" s="52">
        <v>30</v>
      </c>
      <c r="F15" s="34">
        <v>2.84</v>
      </c>
      <c r="G15" s="15">
        <v>63</v>
      </c>
      <c r="H15" s="15">
        <v>1.8</v>
      </c>
      <c r="I15" s="15">
        <v>0.3</v>
      </c>
      <c r="J15" s="16">
        <v>12.9</v>
      </c>
    </row>
    <row r="16" spans="1:11" x14ac:dyDescent="0.35">
      <c r="A16" s="33"/>
      <c r="B16" s="12" t="s">
        <v>14</v>
      </c>
      <c r="C16" s="71" t="s">
        <v>15</v>
      </c>
      <c r="D16" s="48" t="s">
        <v>24</v>
      </c>
      <c r="E16" s="72">
        <v>30</v>
      </c>
      <c r="F16" s="34">
        <v>2.84</v>
      </c>
      <c r="G16" s="35">
        <v>57</v>
      </c>
      <c r="H16" s="36">
        <v>1.8</v>
      </c>
      <c r="I16" s="36">
        <v>0.3</v>
      </c>
      <c r="J16" s="37">
        <v>11.4</v>
      </c>
    </row>
    <row r="17" spans="1:10" x14ac:dyDescent="0.35">
      <c r="A17" s="33"/>
      <c r="B17" s="17"/>
      <c r="C17" s="53"/>
      <c r="D17" s="54"/>
      <c r="E17" s="72">
        <f>SUM(E10:E16)</f>
        <v>783</v>
      </c>
      <c r="F17" s="73">
        <f>SUM(F10:F16)</f>
        <v>115.02000000000001</v>
      </c>
      <c r="G17" s="74">
        <f>SUM(G10:G16)</f>
        <v>732.21999999999991</v>
      </c>
      <c r="H17" s="26">
        <f>SUM(H10:H16)</f>
        <v>28.127500000000001</v>
      </c>
      <c r="I17" s="26">
        <f>SUM(I10:I16)</f>
        <v>27.122000000000003</v>
      </c>
      <c r="J17" s="27">
        <f>SUM(J10:J16)</f>
        <v>59.144999999999996</v>
      </c>
    </row>
    <row r="18" spans="1:10" ht="15" thickBot="1" x14ac:dyDescent="0.4">
      <c r="A18" s="57"/>
      <c r="B18" s="58"/>
      <c r="C18" s="59"/>
      <c r="D18" s="60"/>
      <c r="E18" s="61"/>
      <c r="F18" s="62"/>
      <c r="G18" s="63"/>
      <c r="H18" s="64"/>
      <c r="I18" s="64"/>
      <c r="J18" s="65"/>
    </row>
  </sheetData>
  <mergeCells count="1">
    <mergeCell ref="B1:D1"/>
  </mergeCells>
  <hyperlinks>
    <hyperlink ref="B6" r:id="rId1"/>
  </hyperlinks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Кривошеева</cp:lastModifiedBy>
  <cp:lastPrinted>2021-05-18T10:32:40Z</cp:lastPrinted>
  <dcterms:created xsi:type="dcterms:W3CDTF">2015-06-05T18:19:34Z</dcterms:created>
  <dcterms:modified xsi:type="dcterms:W3CDTF">2024-09-09T13:16:10Z</dcterms:modified>
</cp:coreProperties>
</file>