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СЕКРЕТАРЮ\"/>
    </mc:Choice>
  </mc:AlternateContent>
  <bookViews>
    <workbookView showHorizontalScroll="0" showVerticalScroll="0" showSheetTabs="0" xWindow="0" yWindow="0" windowWidth="19160" windowHeight="704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8" i="3" l="1"/>
  <c r="I18" i="3"/>
  <c r="F18" i="3"/>
  <c r="J14" i="3"/>
  <c r="I14" i="3"/>
  <c r="H14" i="3"/>
  <c r="G14" i="3"/>
  <c r="J11" i="3"/>
  <c r="J18" i="3" s="1"/>
  <c r="H11" i="3"/>
  <c r="H18" i="3" s="1"/>
  <c r="G11" i="3"/>
  <c r="G18" i="3" s="1"/>
  <c r="I9" i="3"/>
  <c r="G9" i="3"/>
  <c r="J5" i="3"/>
  <c r="G5" i="3"/>
  <c r="J4" i="3"/>
  <c r="J9" i="3" s="1"/>
  <c r="I4" i="3"/>
  <c r="H4" i="3"/>
  <c r="H9" i="3" s="1"/>
  <c r="G4" i="3"/>
  <c r="F4" i="3"/>
  <c r="F9" i="3" s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<sst xmlns="http://schemas.openxmlformats.org/spreadsheetml/2006/main" count="53" uniqueCount="45">
  <si>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</si>
  <si>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</si>
  <si>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</si>
  <si>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</si>
  <si>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</si>
  <si>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</si>
  <si>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</si>
  <si>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</si>
  <si>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</si>
  <si>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</si>
  <si>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</si>
  <si>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</si>
  <si>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</si>
  <si>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</si>
  <si>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</si>
  <si>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</si>
  <si>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</si>
  <si>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</si>
  <si>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</si>
  <si>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</si>
  <si>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</si>
  <si>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</si>
  <si>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</si>
  <si>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</si>
  <si>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</si>
  <si>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Т.32 сб.1981 г.</t>
  </si>
  <si>
    <t>гарнир</t>
  </si>
  <si>
    <t>№ 305 сб.2011г.</t>
  </si>
  <si>
    <t>№ 54-2гн-2020</t>
  </si>
  <si>
    <t>Чай с сахаром</t>
  </si>
  <si>
    <t>фрукты</t>
  </si>
  <si>
    <t>акт</t>
  </si>
  <si>
    <t>Яблоко</t>
  </si>
  <si>
    <t>Огурец  консервированный</t>
  </si>
  <si>
    <t>№ 392 сб.2011г.</t>
  </si>
  <si>
    <t>Пельмени отварные с маслом сливочным</t>
  </si>
  <si>
    <t>№ 54-3гн-2020</t>
  </si>
  <si>
    <t>Чай с сахаром, лимоном</t>
  </si>
  <si>
    <t>Зелёный горошек</t>
  </si>
  <si>
    <t>№ 219 сб.2011г.</t>
  </si>
  <si>
    <t>Суп картоф.с пшеном,сайрой консервированной</t>
  </si>
  <si>
    <t>№ 260 сб.2011г.</t>
  </si>
  <si>
    <t>Гуляш из говядины</t>
  </si>
  <si>
    <t>Рис припущенный</t>
  </si>
  <si>
    <t>2024-09-09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</si>
</sst>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1" xfId="0" applyFont="1" applyBorder="1"/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6" xfId="0" applyFont="1" applyFill="1" applyBorder="1"/>
    <xf numFmtId="0" fontId="4" fillId="2" borderId="10" xfId="1" applyFont="1" applyFill="1" applyBorder="1"/>
    <xf numFmtId="0" fontId="1" fillId="0" borderId="23" xfId="0" applyFont="1" applyBorder="1"/>
    <xf numFmtId="0" fontId="1" fillId="2" borderId="20" xfId="0" applyFont="1" applyFill="1" applyBorder="1"/>
    <xf numFmtId="0" fontId="1" fillId="2" borderId="28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0" borderId="29" xfId="0" applyFont="1" applyBorder="1"/>
    <xf numFmtId="2" fontId="1" fillId="0" borderId="3" xfId="0" applyNumberFormat="1" applyFont="1" applyFill="1" applyBorder="1" applyAlignment="1">
      <alignment horizontal="left"/>
    </xf>
    <xf numFmtId="0" fontId="1" fillId="2" borderId="15" xfId="0" applyFont="1" applyFill="1" applyBorder="1"/>
    <xf numFmtId="0" fontId="1" fillId="2" borderId="21" xfId="0" applyFont="1" applyFill="1" applyBorder="1"/>
    <xf numFmtId="0" fontId="4" fillId="2" borderId="11" xfId="0" applyFont="1" applyFill="1" applyBorder="1"/>
    <xf numFmtId="164" fontId="4" fillId="2" borderId="30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5" xfId="0" applyNumberFormat="1" applyFont="1" applyFill="1" applyBorder="1" applyAlignment="1"/>
    <xf numFmtId="2" fontId="1" fillId="2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2" borderId="30" xfId="2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/>
    <xf numFmtId="164" fontId="1" fillId="0" borderId="25" xfId="0" applyNumberFormat="1" applyFont="1" applyFill="1" applyBorder="1" applyAlignment="1"/>
    <xf numFmtId="0" fontId="4" fillId="2" borderId="10" xfId="0" applyFont="1" applyFill="1" applyBorder="1"/>
    <xf numFmtId="2" fontId="4" fillId="2" borderId="10" xfId="1" applyNumberFormat="1" applyFont="1" applyFill="1" applyBorder="1" applyAlignment="1"/>
    <xf numFmtId="0" fontId="4" fillId="0" borderId="11" xfId="0" applyFont="1" applyBorder="1"/>
    <xf numFmtId="165" fontId="4" fillId="2" borderId="1" xfId="1" applyNumberFormat="1" applyFont="1" applyFill="1" applyBorder="1"/>
    <xf numFmtId="2" fontId="4" fillId="2" borderId="1" xfId="1" applyNumberFormat="1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H10" sqref="H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5" t="s">
        <v>20</v>
      </c>
      <c r="C1" s="76"/>
      <c r="D1" s="77"/>
      <c r="E1" s="1" t="s">
        <v>10</v>
      </c>
      <c r="F1" s="2"/>
      <c r="G1" s="1"/>
      <c r="H1" s="1"/>
      <c r="I1" s="1" t="s">
        <v>1</v>
      </c>
      <c r="J1" s="19" t="s">
        <v>44</v>
      </c>
      <c r="K1" s="2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8" t="s">
        <v>22</v>
      </c>
      <c r="B4" s="11" t="s">
        <v>30</v>
      </c>
      <c r="C4" s="64" t="s">
        <v>31</v>
      </c>
      <c r="D4" s="34" t="s">
        <v>32</v>
      </c>
      <c r="E4" s="33">
        <v>180</v>
      </c>
      <c r="F4" s="9">
        <f>0.18*250</f>
        <v>45</v>
      </c>
      <c r="G4" s="65">
        <f>43*1.8</f>
        <v>77.400000000000006</v>
      </c>
      <c r="H4" s="65">
        <f>0.9*1.8</f>
        <v>1.62</v>
      </c>
      <c r="I4" s="65">
        <f>0.2*1.8</f>
        <v>0.36000000000000004</v>
      </c>
      <c r="J4" s="66">
        <f>8.1*1.8</f>
        <v>14.58</v>
      </c>
    </row>
    <row r="5" spans="1:11" x14ac:dyDescent="0.35">
      <c r="A5" s="12"/>
      <c r="B5" s="21" t="s">
        <v>23</v>
      </c>
      <c r="C5" s="29" t="s">
        <v>25</v>
      </c>
      <c r="D5" s="60" t="s">
        <v>33</v>
      </c>
      <c r="E5" s="67">
        <v>60</v>
      </c>
      <c r="F5" s="17">
        <v>19.87</v>
      </c>
      <c r="G5" s="68">
        <f>12*0.6</f>
        <v>7.1999999999999993</v>
      </c>
      <c r="H5" s="68">
        <v>0</v>
      </c>
      <c r="I5" s="68">
        <v>0</v>
      </c>
      <c r="J5" s="69">
        <f>3*0.6</f>
        <v>1.7999999999999998</v>
      </c>
    </row>
    <row r="6" spans="1:11" x14ac:dyDescent="0.35">
      <c r="A6" s="12"/>
      <c r="B6" s="58" t="s">
        <v>18</v>
      </c>
      <c r="C6" s="59" t="s">
        <v>34</v>
      </c>
      <c r="D6" s="34" t="s">
        <v>35</v>
      </c>
      <c r="E6" s="33">
        <v>210</v>
      </c>
      <c r="F6" s="9">
        <v>64.22</v>
      </c>
      <c r="G6" s="22">
        <v>341</v>
      </c>
      <c r="H6" s="65">
        <v>12.8</v>
      </c>
      <c r="I6" s="65">
        <v>12.45</v>
      </c>
      <c r="J6" s="66">
        <v>36.049999999999997</v>
      </c>
    </row>
    <row r="7" spans="1:11" x14ac:dyDescent="0.35">
      <c r="A7" s="24"/>
      <c r="B7" s="11" t="s">
        <v>13</v>
      </c>
      <c r="C7" s="64" t="s">
        <v>36</v>
      </c>
      <c r="D7" s="34" t="s">
        <v>37</v>
      </c>
      <c r="E7" s="33">
        <v>207</v>
      </c>
      <c r="F7" s="9">
        <v>2.98</v>
      </c>
      <c r="G7" s="65">
        <v>27.9</v>
      </c>
      <c r="H7" s="65">
        <v>0.3</v>
      </c>
      <c r="I7" s="65">
        <v>0.02</v>
      </c>
      <c r="J7" s="66">
        <v>6.7</v>
      </c>
    </row>
    <row r="8" spans="1:11" x14ac:dyDescent="0.35">
      <c r="A8" s="24"/>
      <c r="B8" s="11" t="s">
        <v>14</v>
      </c>
      <c r="C8" s="23" t="s">
        <v>15</v>
      </c>
      <c r="D8" s="34" t="s">
        <v>16</v>
      </c>
      <c r="E8" s="35">
        <v>30</v>
      </c>
      <c r="F8" s="25">
        <v>2.84</v>
      </c>
      <c r="G8" s="14">
        <v>63</v>
      </c>
      <c r="H8" s="14">
        <v>1.8</v>
      </c>
      <c r="I8" s="14">
        <v>0.3</v>
      </c>
      <c r="J8" s="15">
        <v>12.9</v>
      </c>
    </row>
    <row r="9" spans="1:11" x14ac:dyDescent="0.35">
      <c r="A9" s="24"/>
      <c r="B9" s="16"/>
      <c r="C9" s="36"/>
      <c r="D9" s="70"/>
      <c r="E9" s="35">
        <f>SUM(E4:E8)</f>
        <v>687</v>
      </c>
      <c r="F9" s="71">
        <f>SUM(F4:F8)</f>
        <v>134.91</v>
      </c>
      <c r="G9" s="53">
        <f>SUM(G4:G8)</f>
        <v>516.5</v>
      </c>
      <c r="H9" s="54">
        <f>SUM(H4:H8)</f>
        <v>16.520000000000003</v>
      </c>
      <c r="I9" s="54">
        <f>SUM(I4:I8)</f>
        <v>13.129999999999999</v>
      </c>
      <c r="J9" s="55">
        <f>SUM(J4:J8)</f>
        <v>72.03</v>
      </c>
    </row>
    <row r="10" spans="1:11" ht="15" thickBot="1" x14ac:dyDescent="0.4">
      <c r="A10" s="38"/>
      <c r="B10" s="39"/>
      <c r="C10" s="40"/>
      <c r="D10" s="41"/>
      <c r="E10" s="42"/>
      <c r="F10" s="43"/>
      <c r="G10" s="44"/>
      <c r="H10" s="45"/>
      <c r="I10" s="45"/>
      <c r="J10" s="46"/>
    </row>
    <row r="11" spans="1:11" x14ac:dyDescent="0.35">
      <c r="A11" s="12" t="s">
        <v>9</v>
      </c>
      <c r="B11" s="56" t="s">
        <v>23</v>
      </c>
      <c r="C11" s="29" t="s">
        <v>25</v>
      </c>
      <c r="D11" s="72" t="s">
        <v>38</v>
      </c>
      <c r="E11" s="47">
        <v>60</v>
      </c>
      <c r="F11" s="17">
        <v>23.28</v>
      </c>
      <c r="G11" s="68">
        <f>35*0.6</f>
        <v>21</v>
      </c>
      <c r="H11" s="68">
        <f>3*0.6</f>
        <v>1.7999999999999998</v>
      </c>
      <c r="I11" s="68">
        <v>0</v>
      </c>
      <c r="J11" s="31">
        <f>6*0.6</f>
        <v>3.5999999999999996</v>
      </c>
    </row>
    <row r="12" spans="1:11" x14ac:dyDescent="0.35">
      <c r="A12" s="12"/>
      <c r="B12" s="58" t="s">
        <v>17</v>
      </c>
      <c r="C12" s="59" t="s">
        <v>39</v>
      </c>
      <c r="D12" s="72" t="s">
        <v>40</v>
      </c>
      <c r="E12" s="47">
        <v>225</v>
      </c>
      <c r="F12" s="17">
        <v>24.23</v>
      </c>
      <c r="G12" s="61">
        <v>153</v>
      </c>
      <c r="H12" s="62">
        <v>8.24</v>
      </c>
      <c r="I12" s="62">
        <v>8.6999999999999993</v>
      </c>
      <c r="J12" s="63">
        <v>8.6999999999999993</v>
      </c>
    </row>
    <row r="13" spans="1:11" x14ac:dyDescent="0.35">
      <c r="A13" s="12"/>
      <c r="B13" s="11" t="s">
        <v>19</v>
      </c>
      <c r="C13" s="32" t="s">
        <v>41</v>
      </c>
      <c r="D13" s="73" t="s">
        <v>42</v>
      </c>
      <c r="E13" s="33">
        <v>165</v>
      </c>
      <c r="F13" s="74">
        <v>100.41</v>
      </c>
      <c r="G13" s="50">
        <v>188.9</v>
      </c>
      <c r="H13" s="50">
        <v>13.5</v>
      </c>
      <c r="I13" s="50">
        <v>13.5</v>
      </c>
      <c r="J13" s="51">
        <v>3.1</v>
      </c>
    </row>
    <row r="14" spans="1:11" x14ac:dyDescent="0.35">
      <c r="A14" s="24"/>
      <c r="B14" s="10" t="s">
        <v>26</v>
      </c>
      <c r="C14" s="32" t="s">
        <v>27</v>
      </c>
      <c r="D14" s="34" t="s">
        <v>43</v>
      </c>
      <c r="E14" s="33">
        <v>150</v>
      </c>
      <c r="F14" s="9">
        <v>11.76</v>
      </c>
      <c r="G14" s="22">
        <f>1333*0.15</f>
        <v>199.95</v>
      </c>
      <c r="H14" s="22">
        <f>24.26*0.15</f>
        <v>3.6390000000000002</v>
      </c>
      <c r="I14" s="22">
        <f>28.66*0.15</f>
        <v>4.2989999999999995</v>
      </c>
      <c r="J14" s="51">
        <f>244.46*0.15</f>
        <v>36.668999999999997</v>
      </c>
    </row>
    <row r="15" spans="1:11" x14ac:dyDescent="0.35">
      <c r="A15" s="24"/>
      <c r="B15" s="10" t="s">
        <v>13</v>
      </c>
      <c r="C15" s="57" t="s">
        <v>28</v>
      </c>
      <c r="D15" s="30" t="s">
        <v>29</v>
      </c>
      <c r="E15" s="33">
        <v>200</v>
      </c>
      <c r="F15" s="9">
        <v>1.46</v>
      </c>
      <c r="G15" s="50">
        <v>26.8</v>
      </c>
      <c r="H15" s="50">
        <v>0.2</v>
      </c>
      <c r="I15" s="50">
        <v>0</v>
      </c>
      <c r="J15" s="51">
        <v>6.5</v>
      </c>
    </row>
    <row r="16" spans="1:11" x14ac:dyDescent="0.35">
      <c r="A16" s="24"/>
      <c r="B16" s="11" t="s">
        <v>14</v>
      </c>
      <c r="C16" s="23" t="s">
        <v>15</v>
      </c>
      <c r="D16" s="34" t="s">
        <v>16</v>
      </c>
      <c r="E16" s="35">
        <v>30</v>
      </c>
      <c r="F16" s="25">
        <v>2.84</v>
      </c>
      <c r="G16" s="14">
        <v>63</v>
      </c>
      <c r="H16" s="14">
        <v>1.8</v>
      </c>
      <c r="I16" s="14">
        <v>0.3</v>
      </c>
      <c r="J16" s="15">
        <v>12.9</v>
      </c>
    </row>
    <row r="17" spans="1:10" x14ac:dyDescent="0.35">
      <c r="A17" s="24"/>
      <c r="B17" s="11" t="s">
        <v>14</v>
      </c>
      <c r="C17" s="48" t="s">
        <v>15</v>
      </c>
      <c r="D17" s="34" t="s">
        <v>24</v>
      </c>
      <c r="E17" s="49">
        <v>30</v>
      </c>
      <c r="F17" s="13">
        <v>2.84</v>
      </c>
      <c r="G17" s="26">
        <v>57</v>
      </c>
      <c r="H17" s="27">
        <v>1.8</v>
      </c>
      <c r="I17" s="27">
        <v>0.3</v>
      </c>
      <c r="J17" s="28">
        <v>11.4</v>
      </c>
    </row>
    <row r="18" spans="1:10" x14ac:dyDescent="0.35">
      <c r="A18" s="24"/>
      <c r="B18" s="16"/>
      <c r="C18" s="36"/>
      <c r="D18" s="37"/>
      <c r="E18" s="49">
        <f t="shared" ref="E18:J18" si="0">SUM(E11:E17)</f>
        <v>860</v>
      </c>
      <c r="F18" s="52">
        <f t="shared" si="0"/>
        <v>166.82000000000002</v>
      </c>
      <c r="G18" s="53">
        <f t="shared" si="0"/>
        <v>709.64999999999986</v>
      </c>
      <c r="H18" s="54">
        <f t="shared" si="0"/>
        <v>30.978999999999999</v>
      </c>
      <c r="I18" s="54">
        <f t="shared" si="0"/>
        <v>27.099</v>
      </c>
      <c r="J18" s="55">
        <f t="shared" si="0"/>
        <v>82.869</v>
      </c>
    </row>
    <row r="19" spans="1:10" ht="15" thickBot="1" x14ac:dyDescent="0.4">
      <c r="A19" s="38"/>
      <c r="B19" s="39"/>
      <c r="C19" s="40"/>
      <c r="D19" s="41"/>
      <c r="E19" s="42"/>
      <c r="F19" s="43"/>
      <c r="G19" s="44"/>
      <c r="H19" s="45"/>
      <c r="I19" s="45"/>
      <c r="J19" s="46"/>
    </row>
  </sheetData>
  <mergeCells count="1">
    <mergeCell ref="B1:D1"/>
  </mergeCells>
  <hyperlinks>
    <hyperlink ref="B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2024-09-06T06:49:42Z</dcterms:modified>
</cp:coreProperties>
</file>